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현재_통합_문서" defaultThemeVersion="124226"/>
  <mc:AlternateContent xmlns:mc="http://schemas.openxmlformats.org/markup-compatibility/2006">
    <mc:Choice Requires="x15">
      <x15ac:absPath xmlns:x15ac="http://schemas.microsoft.com/office/spreadsheetml/2010/11/ac" url="C:\Users\NAJU\Desktop\업무\04_데이터성과관리팀\02_통계업무\01_통계연보 작성\1. 2025년(31회 통계연보) - 2024.12.31.기준(2026년 작성)\(최종) 2025년 제31회 나주시 통계연보 - 복사본\"/>
    </mc:Choice>
  </mc:AlternateContent>
  <xr:revisionPtr revIDLastSave="0" documentId="13_ncr:1_{A2579580-FA3C-470F-B051-17CD984A4168}" xr6:coauthVersionLast="36" xr6:coauthVersionMax="47" xr10:uidLastSave="{00000000-0000-0000-0000-000000000000}"/>
  <bookViews>
    <workbookView xWindow="0" yWindow="0" windowWidth="28800" windowHeight="12060" tabRatio="644" firstSheet="5" activeTab="9" xr2:uid="{00000000-000D-0000-FFFF-FFFF00000000}"/>
  </bookViews>
  <sheets>
    <sheet name="Ⅲ-1 인구추이" sheetId="47" r:id="rId1"/>
    <sheet name="Ⅲ-2 읍면동별 세대 및 등록인구" sheetId="46" r:id="rId2"/>
    <sheet name="Ⅲ-3 연령 및 성별 인구" sheetId="41" r:id="rId3"/>
    <sheet name="Ⅲ-4,4-1 인구동태" sheetId="26" r:id="rId4"/>
    <sheet name="Ⅲ-5 인구이동" sheetId="39" r:id="rId5"/>
    <sheet name="Ⅲ-6 외국인 국적별 현황" sheetId="18" r:id="rId6"/>
    <sheet name="Ⅲ-7 외국인과의 혼인" sheetId="43" r:id="rId7"/>
    <sheet name="Ⅲ-8 사망원인별 사망" sheetId="13" r:id="rId8"/>
    <sheet name="Ⅲ-9 여성가구주 현황" sheetId="14" r:id="rId9"/>
    <sheet name="Ⅲ-10 다문화 가구 및 가구원" sheetId="40" r:id="rId10"/>
    <sheet name="Ⅲ-11 가구원수별 가구" sheetId="45" r:id="rId11"/>
  </sheets>
  <definedNames>
    <definedName name="_xlnm.Print_Area" localSheetId="9">'Ⅲ-10 다문화 가구 및 가구원'!$A$1:$G$11</definedName>
    <definedName name="_xlnm.Print_Area" localSheetId="10">'Ⅲ-11 가구원수별 가구'!$A$1:$K$12</definedName>
    <definedName name="_xlnm.Print_Area" localSheetId="1">'Ⅲ-2 읍면동별 세대 및 등록인구'!$A$1:$P$33</definedName>
    <definedName name="_xlnm.Print_Area" localSheetId="2">'Ⅲ-3 연령 및 성별 인구'!$A$1:$K$73</definedName>
    <definedName name="_xlnm.Print_Area" localSheetId="3">'Ⅲ-4,4-1 인구동태'!$A$1:$I$53</definedName>
    <definedName name="_xlnm.Print_Area" localSheetId="4">'Ⅲ-5 인구이동'!$A$1:$O$25</definedName>
    <definedName name="_xlnm.Print_Area" localSheetId="6">'Ⅲ-7 외국인과의 혼인'!$A$1:$E$11</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46" l="1"/>
  <c r="D31" i="46"/>
  <c r="C31" i="46"/>
  <c r="E30" i="46"/>
  <c r="D30" i="46"/>
  <c r="C30" i="46"/>
  <c r="E29" i="46"/>
  <c r="D29" i="46"/>
  <c r="C29" i="46"/>
  <c r="E28" i="46"/>
  <c r="D28" i="46"/>
  <c r="C28" i="46"/>
  <c r="E27" i="46"/>
  <c r="D27" i="46"/>
  <c r="C27" i="46"/>
  <c r="E26" i="46"/>
  <c r="D26" i="46"/>
  <c r="C26" i="46"/>
  <c r="E25" i="46"/>
  <c r="D25" i="46"/>
  <c r="C25" i="46"/>
  <c r="E24" i="46"/>
  <c r="D24" i="46"/>
  <c r="C24" i="46"/>
  <c r="E23" i="46"/>
  <c r="D23" i="46"/>
  <c r="C23" i="46"/>
  <c r="E22" i="46"/>
  <c r="D22" i="46"/>
  <c r="C22" i="46"/>
  <c r="E21" i="46"/>
  <c r="D21" i="46"/>
  <c r="C21" i="46"/>
  <c r="E20" i="46"/>
  <c r="D20" i="46"/>
  <c r="C20" i="46"/>
  <c r="E19" i="46"/>
  <c r="D19" i="46"/>
  <c r="C19" i="46"/>
  <c r="E18" i="46"/>
  <c r="D18" i="46"/>
  <c r="C18" i="46"/>
  <c r="E17" i="46"/>
  <c r="D17" i="46"/>
  <c r="C17" i="46"/>
  <c r="E16" i="46"/>
  <c r="D16" i="46"/>
  <c r="C16" i="46"/>
  <c r="E15" i="46"/>
  <c r="D15" i="46"/>
  <c r="C15" i="46"/>
  <c r="E14" i="46"/>
  <c r="D14" i="46"/>
  <c r="C14" i="46"/>
  <c r="E13" i="46"/>
  <c r="D13" i="46"/>
  <c r="C13" i="46"/>
  <c r="E12" i="46"/>
  <c r="D12" i="46"/>
  <c r="C12" i="46"/>
  <c r="H11" i="46"/>
  <c r="E11" i="46" s="1"/>
  <c r="G11" i="46"/>
  <c r="D11" i="46" s="1"/>
  <c r="F11" i="46"/>
  <c r="C11" i="46"/>
  <c r="B11" i="46"/>
  <c r="K10" i="45" l="1"/>
  <c r="L10" i="14" l="1"/>
  <c r="H10" i="26"/>
  <c r="I10" i="26"/>
  <c r="E10" i="26"/>
  <c r="C10" i="26"/>
  <c r="D10" i="26"/>
  <c r="F10" i="26"/>
  <c r="G10" i="26"/>
  <c r="B10" i="26"/>
  <c r="M44" i="47"/>
  <c r="M45" i="47"/>
  <c r="L44" i="47" l="1"/>
  <c r="D45" i="47"/>
  <c r="E45" i="47"/>
  <c r="C45" i="47"/>
  <c r="P45" i="47" s="1"/>
  <c r="P43" i="47"/>
  <c r="L43" i="47"/>
  <c r="M42" i="47"/>
  <c r="E42" i="47"/>
  <c r="D42" i="47"/>
  <c r="C42" i="47"/>
  <c r="P42" i="47" s="1"/>
  <c r="L41" i="47"/>
  <c r="L40" i="47"/>
  <c r="L39" i="47"/>
  <c r="L38" i="47"/>
  <c r="L37" i="47"/>
  <c r="L36" i="47"/>
  <c r="L35" i="47"/>
  <c r="L42" i="47" l="1"/>
  <c r="B8" i="45"/>
  <c r="K8" i="45" s="1"/>
  <c r="C8" i="14"/>
  <c r="L8" i="14" s="1"/>
  <c r="G71" i="41"/>
  <c r="G70" i="41"/>
  <c r="G69" i="41"/>
  <c r="G68" i="41"/>
  <c r="G67" i="41"/>
  <c r="G66" i="41"/>
  <c r="G65" i="41"/>
  <c r="G64" i="41"/>
  <c r="G63" i="41"/>
  <c r="G62" i="41"/>
  <c r="G61" i="41"/>
  <c r="G60" i="41"/>
  <c r="G59" i="41"/>
  <c r="G58" i="41"/>
  <c r="G57" i="41"/>
  <c r="G56" i="41"/>
  <c r="G55" i="41"/>
  <c r="G54" i="41"/>
  <c r="G53" i="41"/>
  <c r="G52" i="41"/>
  <c r="G51" i="41"/>
  <c r="G50" i="41"/>
  <c r="G49" i="41"/>
  <c r="G48" i="41"/>
  <c r="G47" i="41"/>
  <c r="G46" i="41"/>
  <c r="G45" i="41"/>
  <c r="G44" i="41"/>
  <c r="G43" i="41"/>
  <c r="G42" i="41"/>
  <c r="G41" i="41"/>
  <c r="G40" i="41"/>
  <c r="G39" i="41"/>
  <c r="G38" i="41"/>
  <c r="G37" i="41"/>
  <c r="G36" i="41"/>
  <c r="G35" i="41"/>
  <c r="G34" i="41"/>
  <c r="G33" i="41"/>
  <c r="G32" i="41"/>
  <c r="G31" i="41"/>
  <c r="G30" i="41"/>
  <c r="G29" i="41"/>
  <c r="G28" i="41"/>
  <c r="G27" i="41"/>
  <c r="G26" i="41"/>
  <c r="G25" i="41"/>
  <c r="G24" i="41"/>
  <c r="G23" i="41"/>
  <c r="G22" i="41"/>
  <c r="G21" i="41"/>
  <c r="G20" i="41"/>
  <c r="G19" i="41"/>
  <c r="G18" i="41"/>
  <c r="G17" i="41"/>
  <c r="G16" i="41"/>
  <c r="G15" i="41"/>
  <c r="G14" i="41"/>
  <c r="G13" i="41"/>
  <c r="G12" i="41"/>
  <c r="G11" i="41"/>
  <c r="G10" i="41"/>
  <c r="G9" i="41"/>
  <c r="G8" i="41"/>
  <c r="G7" i="41"/>
  <c r="F8" i="46" l="1"/>
  <c r="L8" i="46" l="1"/>
  <c r="B6" i="45" l="1"/>
  <c r="K6" i="45" s="1"/>
  <c r="B7" i="45"/>
  <c r="K7" i="45" s="1"/>
  <c r="C5" i="40"/>
  <c r="C6" i="40"/>
</calcChain>
</file>

<file path=xl/sharedStrings.xml><?xml version="1.0" encoding="utf-8"?>
<sst xmlns="http://schemas.openxmlformats.org/spreadsheetml/2006/main" count="616" uniqueCount="361">
  <si>
    <t>한국인
Korean</t>
    <phoneticPr fontId="3" type="noConversion"/>
  </si>
  <si>
    <t>외국인
Foreigner</t>
    <phoneticPr fontId="3" type="noConversion"/>
  </si>
  <si>
    <t>단위 : 세대, 명</t>
  </si>
  <si>
    <t>면적
(㎢)
Area</t>
    <phoneticPr fontId="2" type="noConversion"/>
  </si>
  <si>
    <t>Unit : household, person</t>
  </si>
  <si>
    <t>Unit : person, %</t>
  </si>
  <si>
    <t>단위 : 명</t>
  </si>
  <si>
    <t>Unit : person</t>
  </si>
  <si>
    <r>
      <t>세  대</t>
    </r>
    <r>
      <rPr>
        <vertAlign val="superscript"/>
        <sz val="9"/>
        <rFont val="굴림"/>
        <family val="3"/>
        <charset val="129"/>
      </rPr>
      <t>1)</t>
    </r>
    <r>
      <rPr>
        <sz val="9"/>
        <rFont val="굴림"/>
        <family val="3"/>
        <charset val="129"/>
      </rPr>
      <t xml:space="preserve">
No. of
households</t>
    </r>
    <phoneticPr fontId="3" type="noConversion"/>
  </si>
  <si>
    <t>남
Male</t>
    <phoneticPr fontId="3" type="noConversion"/>
  </si>
  <si>
    <t>남
Male</t>
    <phoneticPr fontId="2" type="noConversion"/>
  </si>
  <si>
    <t>여
Female</t>
    <phoneticPr fontId="2" type="noConversion"/>
  </si>
  <si>
    <t>남자
Male</t>
    <phoneticPr fontId="2" type="noConversion"/>
  </si>
  <si>
    <t>여자
Female</t>
    <phoneticPr fontId="2" type="noConversion"/>
  </si>
  <si>
    <t>단위 : 명, 건</t>
    <phoneticPr fontId="2" type="noConversion"/>
  </si>
  <si>
    <t>Unit : persons, cases</t>
    <phoneticPr fontId="2" type="noConversion"/>
  </si>
  <si>
    <t>단위 : 가구, %</t>
  </si>
  <si>
    <t>Unit : household, %</t>
  </si>
  <si>
    <t>구성비
Composition</t>
  </si>
  <si>
    <t>Unit : household, person</t>
    <phoneticPr fontId="2" type="noConversion"/>
  </si>
  <si>
    <t>남자
Male</t>
  </si>
  <si>
    <t>여자
Female</t>
  </si>
  <si>
    <t>인구밀도
Population
density</t>
    <phoneticPr fontId="2" type="noConversion"/>
  </si>
  <si>
    <t xml:space="preserve">단위 : 명 </t>
    <phoneticPr fontId="2" type="noConversion"/>
  </si>
  <si>
    <t>계
Total</t>
    <phoneticPr fontId="2" type="noConversion"/>
  </si>
  <si>
    <t>단위 : 가구, 명</t>
  </si>
  <si>
    <t>계
Total</t>
  </si>
  <si>
    <t>인구증가율
(%)
Population 
increase rate</t>
    <phoneticPr fontId="3" type="noConversion"/>
  </si>
  <si>
    <t>남편-전체혼인건수
Bridegroom-Marriage</t>
    <phoneticPr fontId="2" type="noConversion"/>
  </si>
  <si>
    <t>한국인 남편+외국인 아내
Korean bridegroom+Foreigner bride</t>
    <phoneticPr fontId="2" type="noConversion"/>
  </si>
  <si>
    <t>아내-전체혼인건수
Bride-Marriage</t>
    <phoneticPr fontId="2" type="noConversion"/>
  </si>
  <si>
    <t>한국인 아내+외국인 남편
Korean bride+Foreigner bridegroom</t>
    <phoneticPr fontId="2" type="noConversion"/>
  </si>
  <si>
    <t>Ⅲ. 인 구  Population</t>
    <phoneticPr fontId="2" type="noConversion"/>
  </si>
  <si>
    <t>여
Female</t>
    <phoneticPr fontId="3" type="noConversion"/>
  </si>
  <si>
    <t>단위 : 명, %</t>
    <phoneticPr fontId="2" type="noConversion"/>
  </si>
  <si>
    <t>다문화 가구
Multicultural
Households</t>
    <phoneticPr fontId="2" type="noConversion"/>
  </si>
  <si>
    <r>
      <t>외국인(결혼이민자)</t>
    </r>
    <r>
      <rPr>
        <vertAlign val="superscript"/>
        <sz val="9"/>
        <rFont val="굴림"/>
        <family val="3"/>
        <charset val="129"/>
      </rPr>
      <t>3)</t>
    </r>
    <r>
      <rPr>
        <sz val="9"/>
        <rFont val="굴림"/>
        <family val="3"/>
        <charset val="129"/>
      </rPr>
      <t xml:space="preserve">
foreigner(marriage-based immigrants)</t>
    </r>
    <phoneticPr fontId="2" type="noConversion"/>
  </si>
  <si>
    <t>20-29세
20~29  years old</t>
    <phoneticPr fontId="2" type="noConversion"/>
  </si>
  <si>
    <t>30-39세
30~39  years old</t>
    <phoneticPr fontId="2" type="noConversion"/>
  </si>
  <si>
    <t>19세 이하
Under 19</t>
    <phoneticPr fontId="2" type="noConversion"/>
  </si>
  <si>
    <t>40-49세
40~49  years old</t>
    <phoneticPr fontId="2" type="noConversion"/>
  </si>
  <si>
    <t>50-59세
50~59  years old</t>
    <phoneticPr fontId="2" type="noConversion"/>
  </si>
  <si>
    <t>60-69세
60~69  years old</t>
    <phoneticPr fontId="2" type="noConversion"/>
  </si>
  <si>
    <t>70-79세
70~79  years old</t>
    <phoneticPr fontId="2" type="noConversion"/>
  </si>
  <si>
    <t>단위 : 명, %</t>
    <phoneticPr fontId="2" type="noConversion"/>
  </si>
  <si>
    <r>
      <t>내국인(출생)</t>
    </r>
    <r>
      <rPr>
        <vertAlign val="superscript"/>
        <sz val="9"/>
        <rFont val="굴림"/>
        <family val="3"/>
        <charset val="129"/>
      </rPr>
      <t>1)</t>
    </r>
    <r>
      <rPr>
        <sz val="9"/>
        <rFont val="굴림"/>
        <family val="3"/>
        <charset val="129"/>
      </rPr>
      <t xml:space="preserve">
Korean(natural)</t>
    </r>
    <phoneticPr fontId="2" type="noConversion"/>
  </si>
  <si>
    <r>
      <t>내국인(귀화)</t>
    </r>
    <r>
      <rPr>
        <vertAlign val="superscript"/>
        <sz val="9"/>
        <rFont val="굴림"/>
        <family val="3"/>
        <charset val="129"/>
      </rPr>
      <t>2)</t>
    </r>
    <r>
      <rPr>
        <sz val="9"/>
        <rFont val="굴림"/>
        <family val="3"/>
        <charset val="129"/>
      </rPr>
      <t xml:space="preserve">
Korean(naturalized)</t>
    </r>
    <phoneticPr fontId="2" type="noConversion"/>
  </si>
  <si>
    <r>
      <t>외국인(기타)</t>
    </r>
    <r>
      <rPr>
        <vertAlign val="superscript"/>
        <sz val="9"/>
        <rFont val="굴림"/>
        <family val="3"/>
        <charset val="129"/>
      </rPr>
      <t>4)</t>
    </r>
    <r>
      <rPr>
        <sz val="9"/>
        <rFont val="굴림"/>
        <family val="3"/>
        <charset val="129"/>
      </rPr>
      <t xml:space="preserve">
Foreigner(etc)</t>
    </r>
    <phoneticPr fontId="2" type="noConversion"/>
  </si>
  <si>
    <t>일반가구
Type of occupancy (household)</t>
    <phoneticPr fontId="2" type="noConversion"/>
  </si>
  <si>
    <t>1
Size of household members-1</t>
    <phoneticPr fontId="2" type="noConversion"/>
  </si>
  <si>
    <t>2
Size of household members-2</t>
    <phoneticPr fontId="2" type="noConversion"/>
  </si>
  <si>
    <t>3
Size of household members-3</t>
    <phoneticPr fontId="2" type="noConversion"/>
  </si>
  <si>
    <t>4
Size of household members-4</t>
    <phoneticPr fontId="2" type="noConversion"/>
  </si>
  <si>
    <t>5
Size of household members-5</t>
    <phoneticPr fontId="2" type="noConversion"/>
  </si>
  <si>
    <t>6
Size of household members-6</t>
    <phoneticPr fontId="2" type="noConversion"/>
  </si>
  <si>
    <t xml:space="preserve">7인이상
Size of household members-7 and over </t>
    <phoneticPr fontId="2" type="noConversion"/>
  </si>
  <si>
    <t>연령별 여성가구주 가구
No.of Female household by age-group</t>
    <phoneticPr fontId="2" type="noConversion"/>
  </si>
  <si>
    <t>평균 가구원수
Average size of household members (In person)</t>
    <phoneticPr fontId="2" type="noConversion"/>
  </si>
  <si>
    <t>단위 : 가구, 명</t>
    <phoneticPr fontId="2" type="noConversion"/>
  </si>
  <si>
    <t>등록인구
Registered Population</t>
    <phoneticPr fontId="3" type="noConversion"/>
  </si>
  <si>
    <t>Unit : person</t>
    <phoneticPr fontId="2" type="noConversion"/>
  </si>
  <si>
    <t>가구원수별 가구
Number of household by size</t>
    <phoneticPr fontId="2" type="noConversion"/>
  </si>
  <si>
    <t>특정 감염성 및 
기생충성질환
Certain infectious and parasitic diseases</t>
    <phoneticPr fontId="2" type="noConversion"/>
  </si>
  <si>
    <t>신생물
Neoplasms</t>
    <phoneticPr fontId="2" type="noConversion"/>
  </si>
  <si>
    <t>내분비, 영양 및 
대사질환
Endocrine, nutritional and metabolic diseases</t>
    <phoneticPr fontId="2" type="noConversion"/>
  </si>
  <si>
    <t>호흡 계통의 질환
Diseases of the respiratory system</t>
    <phoneticPr fontId="2" type="noConversion"/>
  </si>
  <si>
    <t>소화 계통의 질환
Diseases of the digestive system</t>
    <phoneticPr fontId="2" type="noConversion"/>
  </si>
  <si>
    <t>피부 및 피하조직의 질환
Diseases of the skin and subcutaneous tissue</t>
    <phoneticPr fontId="2" type="noConversion"/>
  </si>
  <si>
    <t>근골격 계통 및 
결합조직의 질환
Diseases of the musculoskeletal system and connective tissue</t>
    <phoneticPr fontId="2" type="noConversion"/>
  </si>
  <si>
    <t>출생전후기에 기원한 특정병태
Certain conditions originating in the perinatal period</t>
    <phoneticPr fontId="2" type="noConversion"/>
  </si>
  <si>
    <t>선천기형, 변형 및 
염색체 이상
Congenital malformations, defoformations and chromosomal abnormalities</t>
    <phoneticPr fontId="2" type="noConversion"/>
  </si>
  <si>
    <t>달리 분류되지 않은 증상, 징후
Symptoms, singns and abnormal clinical and laboratory findings, not elseswhere classified</t>
    <phoneticPr fontId="2" type="noConversion"/>
  </si>
  <si>
    <t>혈액 및 조혈기관 질환과 면역
메커니즘을 침범하는 특정장애
Diseases of the blood and blood-forming organs and certain disorders involving the immune mechanism</t>
    <phoneticPr fontId="2" type="noConversion"/>
  </si>
  <si>
    <t>정신 및 행동장애
Mental and behavioural disorders</t>
    <phoneticPr fontId="2" type="noConversion"/>
  </si>
  <si>
    <t>신경계통의 질환
Diseases of the nervous system</t>
    <phoneticPr fontId="2" type="noConversion"/>
  </si>
  <si>
    <t>눈 및 눈 부속기의 질환
Diseases of the eye and adnexa</t>
    <phoneticPr fontId="2" type="noConversion"/>
  </si>
  <si>
    <t>귀 및 유돌의 질환
Diseases of the ear and mastoid process</t>
    <phoneticPr fontId="2" type="noConversion"/>
  </si>
  <si>
    <t>순환계통의 질환
Diseases of the circulatory system</t>
    <phoneticPr fontId="2" type="noConversion"/>
  </si>
  <si>
    <t>비뇨생식 계통의 질환
Diseases of the genitourinary system</t>
    <phoneticPr fontId="2" type="noConversion"/>
  </si>
  <si>
    <t>임신, 출산 및 산후기
Pregnancy, childbirth and the puerperium</t>
    <phoneticPr fontId="2" type="noConversion"/>
  </si>
  <si>
    <t>질병이환 및 사망의 외인
External causes of morbidity and mortality</t>
    <phoneticPr fontId="2" type="noConversion"/>
  </si>
  <si>
    <t>80세 이상
80 years old and older</t>
    <phoneticPr fontId="2" type="noConversion"/>
  </si>
  <si>
    <t>여성가구주 
가구 비율
Female household rate</t>
    <phoneticPr fontId="2" type="noConversion"/>
  </si>
  <si>
    <t>출생
Live Births</t>
    <phoneticPr fontId="3" type="noConversion"/>
  </si>
  <si>
    <t>사망
Deaths</t>
    <phoneticPr fontId="3" type="noConversion"/>
  </si>
  <si>
    <t>혼인
Marriages</t>
    <phoneticPr fontId="3" type="noConversion"/>
  </si>
  <si>
    <t>이혼
Divorces</t>
    <phoneticPr fontId="3" type="noConversion"/>
  </si>
  <si>
    <t>총이동
Total migrants</t>
    <phoneticPr fontId="2" type="noConversion"/>
  </si>
  <si>
    <t>전입 
In-migrants</t>
    <phoneticPr fontId="2" type="noConversion"/>
  </si>
  <si>
    <t>전출
Out-migrants</t>
    <phoneticPr fontId="2" type="noConversion"/>
  </si>
  <si>
    <t>순이동
Net Migration</t>
    <phoneticPr fontId="2" type="noConversion"/>
  </si>
  <si>
    <t>총계
성별
5세계급별</t>
    <phoneticPr fontId="2" type="noConversion"/>
  </si>
  <si>
    <t>합계
Total</t>
    <phoneticPr fontId="3" type="noConversion"/>
  </si>
  <si>
    <t>인구
Population</t>
    <phoneticPr fontId="2" type="noConversion"/>
  </si>
  <si>
    <t>총계
Total</t>
    <phoneticPr fontId="2" type="noConversion"/>
  </si>
  <si>
    <t>중국
China</t>
    <phoneticPr fontId="2" type="noConversion"/>
  </si>
  <si>
    <t>단위 : 건</t>
    <phoneticPr fontId="2" type="noConversion"/>
  </si>
  <si>
    <t>Unit : case</t>
    <phoneticPr fontId="2" type="noConversion"/>
  </si>
  <si>
    <r>
      <t>3. 연령(5세별) 및 성별 인구</t>
    </r>
    <r>
      <rPr>
        <b/>
        <vertAlign val="superscript"/>
        <sz val="12"/>
        <rFont val="굴림"/>
        <family val="3"/>
        <charset val="129"/>
      </rPr>
      <t xml:space="preserve">1)  </t>
    </r>
    <r>
      <rPr>
        <b/>
        <sz val="12"/>
        <rFont val="굴림"/>
        <family val="3"/>
        <charset val="129"/>
      </rPr>
      <t>Population by Age (5-year Age Group) and Gender</t>
    </r>
    <phoneticPr fontId="2" type="noConversion"/>
  </si>
  <si>
    <t>4. 인구동태  Vital Statistics</t>
    <phoneticPr fontId="2" type="noConversion"/>
  </si>
  <si>
    <r>
      <t xml:space="preserve">5. 인구이동 </t>
    </r>
    <r>
      <rPr>
        <b/>
        <vertAlign val="superscript"/>
        <sz val="12"/>
        <rFont val="굴림"/>
        <family val="3"/>
        <charset val="129"/>
      </rPr>
      <t xml:space="preserve">1)  </t>
    </r>
    <r>
      <rPr>
        <b/>
        <sz val="12"/>
        <rFont val="굴림"/>
        <family val="3"/>
        <charset val="129"/>
      </rPr>
      <t>Migrants by Sex for province</t>
    </r>
    <phoneticPr fontId="2" type="noConversion"/>
  </si>
  <si>
    <r>
      <t>일반가구수</t>
    </r>
    <r>
      <rPr>
        <vertAlign val="superscript"/>
        <sz val="9"/>
        <rFont val="굴림"/>
        <family val="3"/>
        <charset val="129"/>
      </rPr>
      <t xml:space="preserve">1) </t>
    </r>
    <r>
      <rPr>
        <sz val="9"/>
        <rFont val="굴림"/>
        <family val="3"/>
        <charset val="129"/>
      </rPr>
      <t xml:space="preserve">
No. of
general households</t>
    </r>
    <phoneticPr fontId="2" type="noConversion"/>
  </si>
  <si>
    <t xml:space="preserve">연별 </t>
    <phoneticPr fontId="2" type="noConversion"/>
  </si>
  <si>
    <t>△ 0.2</t>
  </si>
  <si>
    <t>△ 0.7</t>
  </si>
  <si>
    <t>△ 2.3</t>
  </si>
  <si>
    <t>△ 2.8</t>
  </si>
  <si>
    <t>△ 1.0</t>
  </si>
  <si>
    <t>△ 1.3</t>
  </si>
  <si>
    <t>△ 0.8</t>
  </si>
  <si>
    <t>△ 2.1</t>
  </si>
  <si>
    <t>△ 1.9</t>
  </si>
  <si>
    <t xml:space="preserve"> 1. 인구추이  Population Trends</t>
    <phoneticPr fontId="2" type="noConversion"/>
  </si>
  <si>
    <r>
      <t>세대당인구</t>
    </r>
    <r>
      <rPr>
        <vertAlign val="superscript"/>
        <sz val="9"/>
        <rFont val="굴림"/>
        <family val="3"/>
        <charset val="129"/>
      </rPr>
      <t xml:space="preserve">2) </t>
    </r>
    <r>
      <rPr>
        <sz val="9"/>
        <rFont val="굴림"/>
        <family val="3"/>
        <charset val="129"/>
      </rPr>
      <t xml:space="preserve">
Persons per household</t>
    </r>
    <phoneticPr fontId="3" type="noConversion"/>
  </si>
  <si>
    <r>
      <t>65세 이상</t>
    </r>
    <r>
      <rPr>
        <vertAlign val="superscript"/>
        <sz val="9"/>
        <rFont val="굴림"/>
        <family val="3"/>
        <charset val="129"/>
      </rPr>
      <t>3)</t>
    </r>
    <r>
      <rPr>
        <sz val="9"/>
        <rFont val="굴림"/>
        <family val="3"/>
        <charset val="129"/>
      </rPr>
      <t xml:space="preserve">
고령자
65 years old and older</t>
    </r>
    <phoneticPr fontId="2" type="noConversion"/>
  </si>
  <si>
    <t xml:space="preserve"> 자료 : 시민봉사과</t>
    <phoneticPr fontId="2" type="noConversion"/>
  </si>
  <si>
    <t>평균연령
Average age</t>
    <phoneticPr fontId="2" type="noConversion"/>
  </si>
  <si>
    <t>연별
읍면동별</t>
    <phoneticPr fontId="2" type="noConversion"/>
  </si>
  <si>
    <t>남평읍</t>
  </si>
  <si>
    <t>세지면</t>
  </si>
  <si>
    <t>왕곡면</t>
  </si>
  <si>
    <t>반남면</t>
  </si>
  <si>
    <t>공산면</t>
  </si>
  <si>
    <t>동강면</t>
  </si>
  <si>
    <t>다시면</t>
  </si>
  <si>
    <t>문평면</t>
  </si>
  <si>
    <t>노안면</t>
  </si>
  <si>
    <t>금천면</t>
  </si>
  <si>
    <t>산포면</t>
  </si>
  <si>
    <t>다도면</t>
  </si>
  <si>
    <t>봉황면</t>
  </si>
  <si>
    <t>송월동</t>
  </si>
  <si>
    <t>영강동</t>
  </si>
  <si>
    <t>금남동</t>
  </si>
  <si>
    <t>성북동</t>
  </si>
  <si>
    <t>영산동</t>
  </si>
  <si>
    <t>이창동</t>
  </si>
  <si>
    <t>빛가람동</t>
  </si>
  <si>
    <r>
      <t xml:space="preserve"> 2. 읍·면·동별 세대 및 등록인구</t>
    </r>
    <r>
      <rPr>
        <b/>
        <vertAlign val="superscript"/>
        <sz val="12"/>
        <rFont val="굴림"/>
        <family val="3"/>
        <charset val="129"/>
      </rPr>
      <t>1)</t>
    </r>
    <r>
      <rPr>
        <b/>
        <sz val="12"/>
        <rFont val="굴림"/>
        <family val="3"/>
        <charset val="129"/>
      </rPr>
      <t xml:space="preserve">  Household and Registered Population by City·County·District</t>
    </r>
    <phoneticPr fontId="2" type="noConversion"/>
  </si>
  <si>
    <r>
      <t>세  대</t>
    </r>
    <r>
      <rPr>
        <vertAlign val="superscript"/>
        <sz val="9"/>
        <rFont val="굴림"/>
        <family val="3"/>
        <charset val="129"/>
      </rPr>
      <t>2)</t>
    </r>
    <r>
      <rPr>
        <sz val="9"/>
        <rFont val="굴림"/>
        <family val="3"/>
        <charset val="129"/>
      </rPr>
      <t xml:space="preserve">
No. of
households</t>
    </r>
    <phoneticPr fontId="3" type="noConversion"/>
  </si>
  <si>
    <r>
      <t>세대당인구</t>
    </r>
    <r>
      <rPr>
        <vertAlign val="superscript"/>
        <sz val="9"/>
        <rFont val="굴림"/>
        <family val="3"/>
        <charset val="129"/>
      </rPr>
      <t>3)</t>
    </r>
    <r>
      <rPr>
        <sz val="9"/>
        <rFont val="굴림"/>
        <family val="3"/>
        <charset val="129"/>
      </rPr>
      <t xml:space="preserve">
Persons per household</t>
    </r>
    <phoneticPr fontId="3" type="noConversion"/>
  </si>
  <si>
    <r>
      <t>65세 이상</t>
    </r>
    <r>
      <rPr>
        <vertAlign val="superscript"/>
        <sz val="9"/>
        <rFont val="굴림"/>
        <family val="3"/>
        <charset val="129"/>
      </rPr>
      <t>4)</t>
    </r>
    <r>
      <rPr>
        <sz val="9"/>
        <rFont val="굴림"/>
        <family val="3"/>
        <charset val="129"/>
      </rPr>
      <t xml:space="preserve">
고령자
65 years old and older</t>
    </r>
    <phoneticPr fontId="2" type="noConversion"/>
  </si>
  <si>
    <t>0  ~  4 세</t>
  </si>
  <si>
    <t>5  ~  9 세</t>
  </si>
  <si>
    <t>10 ~ 14 세</t>
  </si>
  <si>
    <t>15 ~ 19 세</t>
  </si>
  <si>
    <t>20 ~ 24 세</t>
  </si>
  <si>
    <t>25 ~ 29 세</t>
  </si>
  <si>
    <t>30 ~ 34 세</t>
  </si>
  <si>
    <t>40 ~ 44 세</t>
  </si>
  <si>
    <t xml:space="preserve">     남   자</t>
    <phoneticPr fontId="2" type="noConversion"/>
  </si>
  <si>
    <t xml:space="preserve">     여   자</t>
    <phoneticPr fontId="2" type="noConversion"/>
  </si>
  <si>
    <t>50 ~ 54세</t>
  </si>
  <si>
    <t>35 ~ 39 세</t>
    <phoneticPr fontId="2" type="noConversion"/>
  </si>
  <si>
    <t>100세 이상</t>
    <phoneticPr fontId="2" type="noConversion"/>
  </si>
  <si>
    <t>45 ~ 49세</t>
  </si>
  <si>
    <t>55 ~ 59세</t>
  </si>
  <si>
    <t>60 ~ 64세</t>
  </si>
  <si>
    <t>65 ~ 69세</t>
  </si>
  <si>
    <t>70 ~ 74세</t>
  </si>
  <si>
    <t>75 ~ 79세</t>
  </si>
  <si>
    <t>80 ~ 84세</t>
  </si>
  <si>
    <t>85 ~ 89세</t>
  </si>
  <si>
    <t>90 ~ 94세</t>
  </si>
  <si>
    <t>95 ~ 99세</t>
  </si>
  <si>
    <t xml:space="preserve"> 합       계</t>
    <phoneticPr fontId="2" type="noConversion"/>
  </si>
  <si>
    <t>연별
월별</t>
    <phoneticPr fontId="2" type="noConversion"/>
  </si>
  <si>
    <t>1월</t>
    <phoneticPr fontId="2" type="noConversion"/>
  </si>
  <si>
    <t>2월</t>
  </si>
  <si>
    <t>3월</t>
  </si>
  <si>
    <t>4월</t>
  </si>
  <si>
    <t>5월</t>
  </si>
  <si>
    <t>6월</t>
  </si>
  <si>
    <t>7월</t>
  </si>
  <si>
    <t>8월</t>
  </si>
  <si>
    <t>9월</t>
  </si>
  <si>
    <t>10월</t>
  </si>
  <si>
    <t>11월</t>
  </si>
  <si>
    <t>12월</t>
  </si>
  <si>
    <t>4-1. 읍·면·동별 인구동태  Vital Statistics by City·County·District</t>
    <phoneticPr fontId="2" type="noConversion"/>
  </si>
  <si>
    <t>시군구 내 이동
Intra-City·County·District</t>
    <phoneticPr fontId="2" type="noConversion"/>
  </si>
  <si>
    <t>시군구 간 이동
Inter-City Country District</t>
    <phoneticPr fontId="2" type="noConversion"/>
  </si>
  <si>
    <t>시도 간 이동
Inter-Province</t>
    <phoneticPr fontId="2" type="noConversion"/>
  </si>
  <si>
    <t>전입 
In-migrants</t>
  </si>
  <si>
    <t>전출
Out-migrants</t>
  </si>
  <si>
    <t>미국
United States</t>
    <phoneticPr fontId="3" type="noConversion"/>
  </si>
  <si>
    <t>베트남
Vietnam</t>
    <phoneticPr fontId="3" type="noConversion"/>
  </si>
  <si>
    <t>일본
Japan</t>
    <phoneticPr fontId="3" type="noConversion"/>
  </si>
  <si>
    <t>필리핀
Philippines</t>
    <phoneticPr fontId="3" type="noConversion"/>
  </si>
  <si>
    <t>영국
United Kingdom</t>
    <phoneticPr fontId="3" type="noConversion"/>
  </si>
  <si>
    <t>인도네시아
Indone-sia</t>
    <phoneticPr fontId="3" type="noConversion"/>
  </si>
  <si>
    <t>우즈베키스탄
Uzbekistan</t>
    <phoneticPr fontId="3" type="noConversion"/>
  </si>
  <si>
    <t>대만
Taiwan</t>
    <phoneticPr fontId="3" type="noConversion"/>
  </si>
  <si>
    <t>스리랑카
Sri Lanka</t>
    <phoneticPr fontId="3" type="noConversion"/>
  </si>
  <si>
    <t>기타
Others</t>
    <phoneticPr fontId="3" type="noConversion"/>
  </si>
  <si>
    <t>연별</t>
    <phoneticPr fontId="2" type="noConversion"/>
  </si>
  <si>
    <r>
      <t xml:space="preserve"> </t>
    </r>
    <r>
      <rPr>
        <sz val="11"/>
        <rFont val="돋움"/>
        <family val="3"/>
        <charset val="129"/>
      </rPr>
      <t xml:space="preserve">                                                                                                                                                                                                                                                                                                                                                                                                               </t>
    </r>
    <phoneticPr fontId="2" type="noConversion"/>
  </si>
  <si>
    <t>연별
읍면동별</t>
    <phoneticPr fontId="2" type="noConversion"/>
  </si>
  <si>
    <t>가구원 수</t>
    <phoneticPr fontId="2" type="noConversion"/>
  </si>
  <si>
    <t>등록인구 
Registered population</t>
    <phoneticPr fontId="3" type="noConversion"/>
  </si>
  <si>
    <t>Source : Department of Public Service</t>
    <phoneticPr fontId="2" type="noConversion"/>
  </si>
  <si>
    <t xml:space="preserve"> 자료:  시민봉사과</t>
    <phoneticPr fontId="2" type="noConversion"/>
  </si>
  <si>
    <t xml:space="preserve">주: 전체 혼인건수는 배우자의 국적과 상관없는 혼인건수 Bridegroom-Marriages is the number of total marriages of Bridegroom regardless of Bride’s nationality.
Vice versa for Bride-Marriages                    </t>
    <phoneticPr fontId="71" type="noConversion"/>
  </si>
  <si>
    <t xml:space="preserve"> 주 : 1) 주민등록 전입신고에 의한 자료이며 시군구내 이동은 전입인구 기준, 국외이동은 제외 The figures of migrants are based on resident registration and  Intra-Metropolitan City and    Province migrants are based on In-migrants population, excluding emigrants overseas     </t>
    <phoneticPr fontId="2" type="noConversion"/>
  </si>
  <si>
    <t>△ 2.5</t>
    <phoneticPr fontId="2" type="noConversion"/>
  </si>
  <si>
    <r>
      <t>주 : 1) 일반가구</t>
    </r>
    <r>
      <rPr>
        <vertAlign val="superscript"/>
        <sz val="9"/>
        <rFont val="굴림"/>
        <family val="3"/>
        <charset val="129"/>
      </rPr>
      <t>*</t>
    </r>
    <r>
      <rPr>
        <sz val="9"/>
        <rFont val="굴림"/>
        <family val="3"/>
        <charset val="129"/>
      </rPr>
      <t>를 대상으로 집계.단, 집단가구(6인이상 비혈연가구, 기숙사, 사회시설 등) 및 외국인가구 제외
          * 일반가구( 일반가구내 외국인도 포함)
           - 가족으로 이루어진 가구, 가족과 5인 이하의 남남이 함께 사는 가구, 1인 가구, 가족이 아닌 남남끼리 함께 사는 5인 이하의 가구 
       General households to aggregate. however, group house(more 6person non blood relation household, dormitory, society establishment  and etc) and foreign households were excluded</t>
    </r>
    <phoneticPr fontId="2" type="noConversion"/>
  </si>
  <si>
    <t>6. 외국인 국적별 현황  Registered Foreigners by Nationality</t>
    <phoneticPr fontId="2" type="noConversion"/>
  </si>
  <si>
    <t>7. 외국인과의 혼인  Total Domestic and International Marriages</t>
    <phoneticPr fontId="2" type="noConversion"/>
  </si>
  <si>
    <t>8. 사망원인별 사망  Number of deaths by Cause of Death</t>
    <phoneticPr fontId="2" type="noConversion"/>
  </si>
  <si>
    <t>9. 여성가구주 현황  Female Household Heads</t>
    <phoneticPr fontId="2" type="noConversion"/>
  </si>
  <si>
    <t>10. 다문화 가구 및 가구원  Multicultural Households and Household Members</t>
    <phoneticPr fontId="2" type="noConversion"/>
  </si>
  <si>
    <r>
      <t>11. 가구원수별 가구(일반가구</t>
    </r>
    <r>
      <rPr>
        <b/>
        <vertAlign val="superscript"/>
        <sz val="12"/>
        <rFont val="굴림"/>
        <family val="3"/>
        <charset val="129"/>
      </rPr>
      <t>1)</t>
    </r>
    <r>
      <rPr>
        <b/>
        <sz val="12"/>
        <rFont val="굴림"/>
        <family val="3"/>
        <charset val="129"/>
      </rPr>
      <t>)  Households by Household Members</t>
    </r>
    <phoneticPr fontId="2" type="noConversion"/>
  </si>
  <si>
    <t xml:space="preserve">주 : 1) 일반가구를 대상으로 집계(비혈연가구, 1인가구 포함), 단, 집단가구(6인이상 비혈연가구, 기숙사, 사회시설 등) 및 외국인 가구는 제외 Counted typical households(not related by blood and one-person-home included), 
      Multiple household (not related by blood if more than 6people, dormitory and other social organizations and etc.)  and foreigner household are excluded </t>
    <phoneticPr fontId="2" type="noConversion"/>
  </si>
  <si>
    <t xml:space="preserve"> 주: 1) 주민등록인구통계 자료 Based on the resident register</t>
    <phoneticPr fontId="2" type="noConversion"/>
  </si>
  <si>
    <t xml:space="preserve"> 주 : 1) 외국인 세대수 제외(1998년부터 적용) Foreign households excluded(since 1998)
       2) 외국인 세대 및 외국인 제외 Excluding foreign households and foreigners
       3) 외국인 제외 Excluding foreigners
       4) 나주시 청년 기본 조례 Naju City Youth Basic Ordinance
          - (제정) 2017. 7. 20.: 청년 연령 만 19세 이상 만 39세 이하
          - (개정) 2021. 7. 12.: 청년 연령 만 18세 이상 만 39세 이하
          - (개정) 2023. 7. 12.: 청년 연령 18세 이상 45세 이하</t>
    <phoneticPr fontId="2" type="noConversion"/>
  </si>
  <si>
    <r>
      <t>청년인구</t>
    </r>
    <r>
      <rPr>
        <vertAlign val="superscript"/>
        <sz val="9"/>
        <rFont val="굴림"/>
        <family val="3"/>
        <charset val="129"/>
      </rPr>
      <t>4)</t>
    </r>
    <phoneticPr fontId="2" type="noConversion"/>
  </si>
  <si>
    <t>117,377</t>
  </si>
  <si>
    <t>100.00</t>
  </si>
  <si>
    <t>59,261</t>
  </si>
  <si>
    <t>58,116</t>
  </si>
  <si>
    <t>3,791</t>
  </si>
  <si>
    <t>3.23</t>
  </si>
  <si>
    <t>1,925</t>
  </si>
  <si>
    <t>1,866</t>
  </si>
  <si>
    <t>3.21</t>
  </si>
  <si>
    <t>5,203</t>
  </si>
  <si>
    <t>4.43</t>
  </si>
  <si>
    <t>2,694</t>
  </si>
  <si>
    <t>4.55</t>
  </si>
  <si>
    <t>2,509</t>
  </si>
  <si>
    <t>4.32</t>
  </si>
  <si>
    <t>5,473</t>
  </si>
  <si>
    <t>4.66</t>
  </si>
  <si>
    <t>2,781</t>
  </si>
  <si>
    <t>4.69</t>
  </si>
  <si>
    <t>2,692</t>
  </si>
  <si>
    <t>4.63</t>
  </si>
  <si>
    <t>4,638</t>
  </si>
  <si>
    <t>3.95</t>
  </si>
  <si>
    <t>2,427</t>
  </si>
  <si>
    <t>4.10</t>
  </si>
  <si>
    <t>2,211</t>
  </si>
  <si>
    <t>3.80</t>
  </si>
  <si>
    <t>5,009</t>
  </si>
  <si>
    <t>4.27</t>
  </si>
  <si>
    <t>2,715</t>
  </si>
  <si>
    <t>4.58</t>
  </si>
  <si>
    <t>2,294</t>
  </si>
  <si>
    <t>6,381</t>
  </si>
  <si>
    <t>5.44</t>
  </si>
  <si>
    <t>3,283</t>
  </si>
  <si>
    <t>5.54</t>
  </si>
  <si>
    <t>3,098</t>
  </si>
  <si>
    <t>5.33</t>
  </si>
  <si>
    <t>7,132</t>
  </si>
  <si>
    <t>6.08</t>
  </si>
  <si>
    <t>3,685</t>
  </si>
  <si>
    <t>6.22</t>
  </si>
  <si>
    <t>3,447</t>
  </si>
  <si>
    <t>5.93</t>
  </si>
  <si>
    <t>7,033</t>
  </si>
  <si>
    <t>5.99</t>
  </si>
  <si>
    <t>3,617</t>
  </si>
  <si>
    <t>6.10</t>
  </si>
  <si>
    <t>3,416</t>
  </si>
  <si>
    <t>5.88</t>
  </si>
  <si>
    <t>8,986</t>
  </si>
  <si>
    <t>7.66</t>
  </si>
  <si>
    <t>4,733</t>
  </si>
  <si>
    <t>7.99</t>
  </si>
  <si>
    <t>4,253</t>
  </si>
  <si>
    <t>7.32</t>
  </si>
  <si>
    <t>8,053</t>
  </si>
  <si>
    <t>6.86</t>
  </si>
  <si>
    <t>4,466</t>
  </si>
  <si>
    <t>7.54</t>
  </si>
  <si>
    <t>3,587</t>
  </si>
  <si>
    <t>6.17</t>
  </si>
  <si>
    <t>8,658</t>
  </si>
  <si>
    <t>7.38</t>
  </si>
  <si>
    <t>4,868</t>
  </si>
  <si>
    <t>8.21</t>
  </si>
  <si>
    <t>3,790</t>
  </si>
  <si>
    <t>6.52</t>
  </si>
  <si>
    <t>8,880</t>
  </si>
  <si>
    <t>7.57</t>
  </si>
  <si>
    <t>4,776</t>
  </si>
  <si>
    <t>8.06</t>
  </si>
  <si>
    <t>4,104</t>
  </si>
  <si>
    <t>7.06</t>
  </si>
  <si>
    <t>9,886</t>
  </si>
  <si>
    <t>8.42</t>
  </si>
  <si>
    <t>5,252</t>
  </si>
  <si>
    <t>8.86</t>
  </si>
  <si>
    <t>4,634</t>
  </si>
  <si>
    <t>7.97</t>
  </si>
  <si>
    <t>8,353</t>
  </si>
  <si>
    <t>7.12</t>
  </si>
  <si>
    <t>4,251</t>
  </si>
  <si>
    <t>7.17</t>
  </si>
  <si>
    <t>4,102</t>
  </si>
  <si>
    <t>6,061</t>
  </si>
  <si>
    <t>5.16</t>
  </si>
  <si>
    <t>2,917</t>
  </si>
  <si>
    <t>4.92</t>
  </si>
  <si>
    <t>3,144</t>
  </si>
  <si>
    <t>5.41</t>
  </si>
  <si>
    <t>5,129</t>
  </si>
  <si>
    <t>4.37</t>
  </si>
  <si>
    <t>2,224</t>
  </si>
  <si>
    <t>3.75</t>
  </si>
  <si>
    <t>2,905</t>
  </si>
  <si>
    <t>5.00</t>
  </si>
  <si>
    <t>4,763</t>
  </si>
  <si>
    <t>4.06</t>
  </si>
  <si>
    <t>1,655</t>
  </si>
  <si>
    <t>2.79</t>
  </si>
  <si>
    <t>3,108</t>
  </si>
  <si>
    <t>5.35</t>
  </si>
  <si>
    <t>2,712</t>
  </si>
  <si>
    <t>2.31</t>
  </si>
  <si>
    <t>737</t>
  </si>
  <si>
    <t>1.24</t>
  </si>
  <si>
    <t>1,975</t>
  </si>
  <si>
    <t>3.40</t>
  </si>
  <si>
    <t>1,013</t>
  </si>
  <si>
    <t>0.86</t>
  </si>
  <si>
    <t>204</t>
  </si>
  <si>
    <t>0.34</t>
  </si>
  <si>
    <t>809</t>
  </si>
  <si>
    <t>1.39</t>
  </si>
  <si>
    <t>185</t>
  </si>
  <si>
    <t>0.16</t>
  </si>
  <si>
    <t>44</t>
  </si>
  <si>
    <t>0.07</t>
  </si>
  <si>
    <t>141</t>
  </si>
  <si>
    <t>0.24</t>
  </si>
  <si>
    <t>인구
Population</t>
  </si>
  <si>
    <t>자료: 「인구동향조사」 국가데이터처</t>
  </si>
  <si>
    <t>Source : Ministry of Data and Statistics</t>
  </si>
  <si>
    <t>Source : Ministry of Data and Statistics</t>
    <phoneticPr fontId="71" type="noConversion"/>
  </si>
  <si>
    <t xml:space="preserve"> 자료 : 「사망원인통계」 국가데이터처        기준: 한국질병사인분류 KCD-8</t>
  </si>
  <si>
    <t>자료 : 「인구총조사」 국가데이터처</t>
  </si>
  <si>
    <t xml:space="preserve"> 자료 : 「인구총조사」국가데이터처</t>
  </si>
  <si>
    <t>자료 : 「인구총조사」국가데이터처</t>
  </si>
  <si>
    <t>…</t>
  </si>
  <si>
    <t>△ 0.6</t>
  </si>
  <si>
    <t>△ 4.3</t>
  </si>
  <si>
    <t>△ 8.1</t>
  </si>
  <si>
    <t>△ 15.1</t>
  </si>
  <si>
    <t>△ 2.2</t>
  </si>
  <si>
    <t>△ 1.6</t>
  </si>
  <si>
    <t>△ 1.1</t>
  </si>
  <si>
    <t>△ 2.0</t>
  </si>
  <si>
    <t>△ 1.4</t>
  </si>
  <si>
    <t xml:space="preserve"> 자료 : 「주민등록구현황」행정안전부, 「지적통계」국토교통부, 시민봉사과</t>
    <phoneticPr fontId="2" type="noConversion"/>
  </si>
  <si>
    <t>Source : Ministry of the Interior and Safety, Ministry of Land, Infrastructure and Transport, Department of Public Service</t>
    <phoneticPr fontId="2" type="noConversion"/>
  </si>
  <si>
    <t>Source : Ministry of Data and Statistics</t>
    <phoneticPr fontId="2" type="noConversion"/>
  </si>
  <si>
    <t xml:space="preserve"> 자료: 「인구동향조사」국가데이터처</t>
    <phoneticPr fontId="2" type="noConversion"/>
  </si>
  <si>
    <t xml:space="preserve"> 주: 1) 2024. 12. 31. 기준 주민등록인구통계 자료(외국인 포함) Resident registration demographic data (including foreigners) as of December 31, 2024.
  2) 외국인 세대수 제외(1998년부터 적용) Foreign households excluded(since 1998), 3) 외국인 세대 및 외국인 제외 Excluding foreign households and foreigners
  4) 외국인 제외 Excluding foreigners</t>
    <phoneticPr fontId="2" type="noConversion"/>
  </si>
  <si>
    <t xml:space="preserve"> 주 : 1) 출생에 의한 대한민국 국민인 자이며, 한국인 배우자 또는 한국인 자녀 Household members who are Korean and entitled with Korean citizenship at birth
       2) 국적법상 귀화에 의한 국적취득자로 현재 대한민국 국민인 자 Household members who are Korean and has acquired Korean citizenship under the Nationality Act in Korea
       3) 내국인(귀화자 포함)과 결혼한 외국인 Household members who are foreigners married to a Korean (incl. a naturalized Korean)
       4) 그 외 가구 내 외국인 Other foreigners within a household </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</si>
</sst>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42" formatCode="_-&quot;₩&quot;* #,##0_-;\-&quot;₩&quot;* #,##0_-;_-&quot;₩&quot;* &quot;-&quot;_-;_-@_-"/>
    <numFmt numFmtId="41" formatCode="_-* #,##0_-;\-* #,##0_-;_-* &quot;-&quot;_-;_-@_-"/>
    <numFmt numFmtId="176" formatCode="0,000.00"/>
    <numFmt numFmtId="177" formatCode="_ * #,##0_ ;_ * \-#,##0_ ;_ * &quot;-&quot;_ ;_ @_ "/>
    <numFmt numFmtId="178" formatCode="0.0"/>
    <numFmt numFmtId="179" formatCode="#,##0_);[Red]\(#,##0\)"/>
    <numFmt numFmtId="180" formatCode="_ * #,##0.00_ ;_ * \-#,##0.00_ ;_ * &quot;-&quot;??_ ;_ @_ "/>
    <numFmt numFmtId="181" formatCode="&quot;₩&quot;#,##0;&quot;₩&quot;&quot;₩&quot;&quot;₩&quot;&quot;₩&quot;&quot;₩&quot;&quot;₩&quot;&quot;₩&quot;&quot;₩&quot;\-#,##0"/>
    <numFmt numFmtId="182" formatCode="&quot;₩&quot;#,##0.00;&quot;₩&quot;&quot;₩&quot;&quot;₩&quot;&quot;₩&quot;&quot;₩&quot;&quot;₩&quot;&quot;₩&quot;&quot;₩&quot;\-#,##0.00"/>
    <numFmt numFmtId="183" formatCode="&quot;₩&quot;#,##0.00;&quot;₩&quot;&quot;₩&quot;&quot;₩&quot;&quot;₩&quot;&quot;₩&quot;&quot;₩&quot;\-#,##0.00"/>
    <numFmt numFmtId="184" formatCode="_ &quot;₩&quot;* #,##0.00_ ;_ &quot;₩&quot;* &quot;₩&quot;\-#,##0.00_ ;_ &quot;₩&quot;* &quot;-&quot;??_ ;_ @_ "/>
    <numFmt numFmtId="185" formatCode="&quot;₩&quot;#,##0;&quot;₩&quot;&quot;₩&quot;&quot;₩&quot;\-#,##0"/>
    <numFmt numFmtId="186" formatCode="&quot;₩&quot;#,##0;[Red]&quot;₩&quot;&quot;₩&quot;&quot;₩&quot;&quot;₩&quot;&quot;₩&quot;&quot;₩&quot;&quot;₩&quot;&quot;₩&quot;&quot;₩&quot;&quot;₩&quot;&quot;₩&quot;&quot;₩&quot;&quot;₩&quot;&quot;₩&quot;&quot;₩&quot;&quot;₩&quot;&quot;₩&quot;&quot;₩&quot;&quot;₩&quot;&quot;₩&quot;&quot;₩&quot;&quot;₩&quot;&quot;₩&quot;\-#,##0"/>
    <numFmt numFmtId="187" formatCode="&quot;₩&quot;#,##0;[Red]&quot;₩&quot;&quot;₩&quot;\-#,##0"/>
    <numFmt numFmtId="188" formatCode="&quot;₩&quot;#,##0.00;&quot;₩&quot;&quot;₩&quot;&quot;₩&quot;&quot;₩&quot;&quot;₩&quot;&quot;₩&quot;&quot;₩&quot;&quot;₩&quot;&quot;₩&quot;&quot;₩&quot;&quot;₩&quot;&quot;₩&quot;&quot;₩&quot;&quot;₩&quot;&quot;₩&quot;&quot;₩&quot;&quot;₩&quot;&quot;₩&quot;&quot;₩&quot;&quot;₩&quot;&quot;₩&quot;&quot;₩&quot;&quot;₩&quot;\-#,##0.00"/>
    <numFmt numFmtId="189" formatCode="&quot;₩&quot;#,##0;&quot;₩&quot;&quot;₩&quot;&quot;₩&quot;&quot;₩&quot;&quot;₩&quot;&quot;₩&quot;&quot;₩&quot;&quot;₩&quot;&quot;₩&quot;&quot;₩&quot;&quot;₩&quot;&quot;₩&quot;&quot;₩&quot;&quot;₩&quot;&quot;₩&quot;&quot;₩&quot;&quot;₩&quot;&quot;₩&quot;&quot;₩&quot;&quot;₩&quot;&quot;₩&quot;&quot;₩&quot;&quot;₩&quot;\-#,##0"/>
    <numFmt numFmtId="190" formatCode="_ * #,##0.00_ ;_ * &quot;₩&quot;&quot;₩&quot;&quot;₩&quot;&quot;₩&quot;&quot;₩&quot;&quot;₩&quot;&quot;₩&quot;&quot;₩&quot;&quot;₩&quot;&quot;₩&quot;&quot;₩&quot;&quot;₩&quot;&quot;₩&quot;&quot;₩&quot;&quot;₩&quot;&quot;₩&quot;&quot;₩&quot;&quot;₩&quot;&quot;₩&quot;&quot;₩&quot;&quot;₩&quot;\-#,##0.00_ ;_ * &quot;-&quot;??_ ;_ @_ "/>
    <numFmt numFmtId="191" formatCode="&quot;₩&quot;#,##0.00;[Red]&quot;₩&quot;&quot;₩&quot;&quot;₩&quot;&quot;₩&quot;&quot;₩&quot;&quot;₩&quot;&quot;₩&quot;&quot;₩&quot;&quot;₩&quot;&quot;₩&quot;&quot;₩&quot;&quot;₩&quot;&quot;₩&quot;&quot;₩&quot;&quot;₩&quot;&quot;₩&quot;&quot;₩&quot;&quot;₩&quot;&quot;₩&quot;&quot;₩&quot;&quot;₩&quot;&quot;₩&quot;&quot;₩&quot;\-#,##0.00"/>
    <numFmt numFmtId="192" formatCode="&quot;₩&quot;#,##0.00;&quot;₩&quot;\-#,##0.00"/>
    <numFmt numFmtId="193" formatCode="_-[$€-2]* #,##0.00_-;\-[$€-2]* #,##0.00_-;_-[$€-2]* &quot;-&quot;??_-"/>
    <numFmt numFmtId="194" formatCode="#,##0_ "/>
    <numFmt numFmtId="195" formatCode="#,##0.00_);[Red]\(#,##0.00\)"/>
    <numFmt numFmtId="196" formatCode="0_);[Red]\(0\)"/>
    <numFmt numFmtId="197" formatCode="0.00_ "/>
    <numFmt numFmtId="198" formatCode="#,##0.0_ "/>
    <numFmt numFmtId="199" formatCode="_-* #,##0.0_-;\-* #,##0.0_-;_-* &quot;-&quot;_-;_-@_-"/>
    <numFmt numFmtId="200" formatCode="0.00_);[Red]\(0.00\)"/>
  </numFmts>
  <fonts count="103">
    <font>
      <sz val="11"/>
      <name val="돋움"/>
      <family val="3"/>
      <charset val="129"/>
    </font>
    <font>
      <sz val="11"/>
      <name val="돋움"/>
      <family val="3"/>
      <charset val="129"/>
    </font>
    <font>
      <sz val="8"/>
      <name val="돋움"/>
      <family val="3"/>
      <charset val="129"/>
    </font>
    <font>
      <sz val="8"/>
      <name val="바탕"/>
      <family val="1"/>
      <charset val="129"/>
    </font>
    <font>
      <sz val="11"/>
      <name val="HY중고딕"/>
      <family val="1"/>
      <charset val="129"/>
    </font>
    <font>
      <sz val="10"/>
      <name val="굴림"/>
      <family val="3"/>
      <charset val="129"/>
    </font>
    <font>
      <sz val="10"/>
      <name val="HY중고딕"/>
      <family val="1"/>
      <charset val="129"/>
    </font>
    <font>
      <sz val="12"/>
      <name val="바탕체"/>
      <family val="1"/>
      <charset val="129"/>
    </font>
    <font>
      <b/>
      <sz val="12"/>
      <name val="HY중고딕"/>
      <family val="1"/>
      <charset val="129"/>
    </font>
    <font>
      <sz val="9"/>
      <name val="굴림"/>
      <family val="3"/>
      <charset val="129"/>
    </font>
    <font>
      <vertAlign val="superscript"/>
      <sz val="9"/>
      <name val="굴림"/>
      <family val="3"/>
      <charset val="129"/>
    </font>
    <font>
      <sz val="9"/>
      <name val="돋움"/>
      <family val="3"/>
      <charset val="129"/>
    </font>
    <font>
      <b/>
      <sz val="18"/>
      <color indexed="56"/>
      <name val="맑은 고딕"/>
      <family val="3"/>
      <charset val="129"/>
    </font>
    <font>
      <u/>
      <sz val="11"/>
      <color indexed="36"/>
      <name val="돋움"/>
      <family val="3"/>
      <charset val="129"/>
    </font>
    <font>
      <sz val="11"/>
      <color indexed="8"/>
      <name val="맑은 고딕"/>
      <family val="3"/>
      <charset val="129"/>
    </font>
    <font>
      <sz val="11"/>
      <color indexed="9"/>
      <name val="맑은 고딕"/>
      <family val="3"/>
      <charset val="129"/>
    </font>
    <font>
      <sz val="11"/>
      <color indexed="10"/>
      <name val="맑은 고딕"/>
      <family val="3"/>
      <charset val="129"/>
    </font>
    <font>
      <b/>
      <sz val="11"/>
      <color indexed="52"/>
      <name val="맑은 고딕"/>
      <family val="3"/>
      <charset val="129"/>
    </font>
    <font>
      <sz val="11"/>
      <color indexed="20"/>
      <name val="맑은 고딕"/>
      <family val="3"/>
      <charset val="129"/>
    </font>
    <font>
      <sz val="11"/>
      <color indexed="60"/>
      <name val="맑은 고딕"/>
      <family val="3"/>
      <charset val="129"/>
    </font>
    <font>
      <i/>
      <sz val="11"/>
      <color indexed="23"/>
      <name val="맑은 고딕"/>
      <family val="3"/>
      <charset val="129"/>
    </font>
    <font>
      <b/>
      <sz val="11"/>
      <color indexed="9"/>
      <name val="맑은 고딕"/>
      <family val="3"/>
      <charset val="129"/>
    </font>
    <font>
      <sz val="11"/>
      <color indexed="52"/>
      <name val="맑은 고딕"/>
      <family val="3"/>
      <charset val="129"/>
    </font>
    <font>
      <b/>
      <sz val="11"/>
      <color indexed="8"/>
      <name val="맑은 고딕"/>
      <family val="3"/>
      <charset val="129"/>
    </font>
    <font>
      <sz val="11"/>
      <color indexed="62"/>
      <name val="맑은 고딕"/>
      <family val="3"/>
      <charset val="129"/>
    </font>
    <font>
      <b/>
      <sz val="15"/>
      <color indexed="56"/>
      <name val="맑은 고딕"/>
      <family val="3"/>
      <charset val="129"/>
    </font>
    <font>
      <b/>
      <sz val="13"/>
      <color indexed="56"/>
      <name val="맑은 고딕"/>
      <family val="3"/>
      <charset val="129"/>
    </font>
    <font>
      <b/>
      <sz val="11"/>
      <color indexed="56"/>
      <name val="맑은 고딕"/>
      <family val="3"/>
      <charset val="129"/>
    </font>
    <font>
      <sz val="11"/>
      <color indexed="17"/>
      <name val="맑은 고딕"/>
      <family val="3"/>
      <charset val="129"/>
    </font>
    <font>
      <b/>
      <sz val="11"/>
      <color indexed="63"/>
      <name val="맑은 고딕"/>
      <family val="3"/>
      <charset val="129"/>
    </font>
    <font>
      <sz val="10"/>
      <name val="Arial"/>
      <family val="2"/>
    </font>
    <font>
      <sz val="10"/>
      <name val="Helv"/>
      <family val="2"/>
    </font>
    <font>
      <sz val="11"/>
      <color indexed="8"/>
      <name val="돋움"/>
      <family val="3"/>
      <charset val="129"/>
    </font>
    <font>
      <sz val="11"/>
      <color indexed="9"/>
      <name val="돋움"/>
      <family val="3"/>
      <charset val="129"/>
    </font>
    <font>
      <sz val="11"/>
      <color indexed="10"/>
      <name val="돋움"/>
      <family val="3"/>
      <charset val="129"/>
    </font>
    <font>
      <b/>
      <sz val="11"/>
      <color indexed="52"/>
      <name val="돋움"/>
      <family val="3"/>
      <charset val="129"/>
    </font>
    <font>
      <sz val="11"/>
      <color indexed="20"/>
      <name val="돋움"/>
      <family val="3"/>
      <charset val="129"/>
    </font>
    <font>
      <sz val="14"/>
      <name val="뼻뮝"/>
      <family val="3"/>
      <charset val="129"/>
    </font>
    <font>
      <sz val="11"/>
      <color indexed="60"/>
      <name val="돋움"/>
      <family val="3"/>
      <charset val="129"/>
    </font>
    <font>
      <b/>
      <sz val="10"/>
      <name val="돋움"/>
      <family val="3"/>
      <charset val="129"/>
    </font>
    <font>
      <sz val="12"/>
      <name val="뼻뮝"/>
      <family val="1"/>
      <charset val="129"/>
    </font>
    <font>
      <i/>
      <sz val="11"/>
      <color indexed="23"/>
      <name val="돋움"/>
      <family val="3"/>
      <charset val="129"/>
    </font>
    <font>
      <b/>
      <sz val="11"/>
      <color indexed="9"/>
      <name val="돋움"/>
      <family val="3"/>
      <charset val="129"/>
    </font>
    <font>
      <sz val="11"/>
      <name val="굴림체"/>
      <family val="3"/>
      <charset val="129"/>
    </font>
    <font>
      <sz val="11"/>
      <color indexed="52"/>
      <name val="돋움"/>
      <family val="3"/>
      <charset val="129"/>
    </font>
    <font>
      <b/>
      <sz val="11"/>
      <color indexed="8"/>
      <name val="돋움"/>
      <family val="3"/>
      <charset val="129"/>
    </font>
    <font>
      <sz val="11"/>
      <color indexed="62"/>
      <name val="돋움"/>
      <family val="3"/>
      <charset val="129"/>
    </font>
    <font>
      <b/>
      <sz val="12"/>
      <name val="돋움"/>
      <family val="3"/>
      <charset val="129"/>
    </font>
    <font>
      <b/>
      <sz val="15"/>
      <color indexed="56"/>
      <name val="돋움"/>
      <family val="3"/>
      <charset val="129"/>
    </font>
    <font>
      <b/>
      <sz val="13"/>
      <color indexed="56"/>
      <name val="돋움"/>
      <family val="3"/>
      <charset val="129"/>
    </font>
    <font>
      <b/>
      <sz val="11"/>
      <color indexed="56"/>
      <name val="돋움"/>
      <family val="3"/>
      <charset val="129"/>
    </font>
    <font>
      <sz val="11"/>
      <color indexed="17"/>
      <name val="돋움"/>
      <family val="3"/>
      <charset val="129"/>
    </font>
    <font>
      <b/>
      <sz val="11"/>
      <color indexed="63"/>
      <name val="돋움"/>
      <family val="3"/>
      <charset val="129"/>
    </font>
    <font>
      <sz val="11"/>
      <name val="μ¸¿o"/>
      <family val="3"/>
      <charset val="129"/>
    </font>
    <font>
      <sz val="10"/>
      <name val="MS Sans Serif"/>
      <family val="2"/>
    </font>
    <font>
      <sz val="12"/>
      <name val="±¼¸²A¼"/>
      <family val="3"/>
      <charset val="129"/>
    </font>
    <font>
      <sz val="10"/>
      <name val="Times New Roman"/>
      <family val="1"/>
    </font>
    <font>
      <sz val="8"/>
      <name val="Arial"/>
      <family val="2"/>
    </font>
    <font>
      <b/>
      <sz val="12"/>
      <name val="Arial"/>
      <family val="2"/>
    </font>
    <font>
      <u/>
      <sz val="8"/>
      <color indexed="12"/>
      <name val="Times New Roman"/>
      <family val="1"/>
    </font>
    <font>
      <b/>
      <sz val="1"/>
      <color indexed="8"/>
      <name val="Courier"/>
      <family val="3"/>
    </font>
    <font>
      <sz val="1"/>
      <color indexed="8"/>
      <name val="Courier"/>
      <family val="3"/>
    </font>
    <font>
      <sz val="10"/>
      <name val="바탕"/>
      <family val="1"/>
      <charset val="129"/>
    </font>
    <font>
      <sz val="10"/>
      <name val="굴림체"/>
      <family val="3"/>
      <charset val="129"/>
    </font>
    <font>
      <b/>
      <sz val="14"/>
      <name val="바탕"/>
      <family val="1"/>
      <charset val="129"/>
    </font>
    <font>
      <sz val="12"/>
      <name val="ⓒoUAAA¨u"/>
      <family val="1"/>
      <charset val="129"/>
    </font>
    <font>
      <sz val="11"/>
      <name val="￥i￠￢￠?o"/>
      <family val="3"/>
      <charset val="129"/>
    </font>
    <font>
      <sz val="12"/>
      <name val="System"/>
      <family val="2"/>
    </font>
    <font>
      <b/>
      <sz val="10"/>
      <name val="Helv"/>
      <family val="2"/>
    </font>
    <font>
      <b/>
      <sz val="12"/>
      <name val="Helv"/>
      <family val="2"/>
    </font>
    <font>
      <b/>
      <sz val="11"/>
      <name val="Helv"/>
      <family val="2"/>
    </font>
    <font>
      <sz val="8"/>
      <name val="바탕체"/>
      <family val="1"/>
      <charset val="129"/>
    </font>
    <font>
      <b/>
      <sz val="16"/>
      <name val="바탕"/>
      <family val="1"/>
      <charset val="129"/>
    </font>
    <font>
      <b/>
      <sz val="18"/>
      <name val="Arial"/>
      <family val="2"/>
    </font>
    <font>
      <sz val="12"/>
      <name val="Times New Roman"/>
      <family val="1"/>
    </font>
    <font>
      <u/>
      <sz val="11"/>
      <color indexed="12"/>
      <name val="맑은 고딕"/>
      <family val="3"/>
      <charset val="129"/>
    </font>
    <font>
      <sz val="11"/>
      <color indexed="8"/>
      <name val="맑은 고딕"/>
      <family val="3"/>
      <charset val="129"/>
    </font>
    <font>
      <sz val="11"/>
      <name val="돋움"/>
      <family val="3"/>
      <charset val="129"/>
    </font>
    <font>
      <sz val="8"/>
      <name val="굴림"/>
      <family val="3"/>
      <charset val="129"/>
    </font>
    <font>
      <sz val="9"/>
      <name val="HY중고딕"/>
      <family val="1"/>
      <charset val="129"/>
    </font>
    <font>
      <sz val="11"/>
      <color theme="1"/>
      <name val="맑은 고딕"/>
      <family val="3"/>
      <charset val="129"/>
      <scheme val="minor"/>
    </font>
    <font>
      <sz val="10"/>
      <name val="돋움"/>
      <family val="3"/>
      <charset val="129"/>
    </font>
    <font>
      <b/>
      <sz val="12"/>
      <name val="굴림"/>
      <family val="3"/>
      <charset val="129"/>
    </font>
    <font>
      <sz val="11"/>
      <name val="굴림"/>
      <family val="3"/>
      <charset val="129"/>
    </font>
    <font>
      <b/>
      <vertAlign val="superscript"/>
      <sz val="12"/>
      <name val="굴림"/>
      <family val="3"/>
      <charset val="129"/>
    </font>
    <font>
      <b/>
      <sz val="9"/>
      <name val="굴림"/>
      <family val="3"/>
      <charset val="129"/>
    </font>
    <font>
      <b/>
      <sz val="11"/>
      <name val="돋움"/>
      <family val="3"/>
      <charset val="129"/>
    </font>
    <font>
      <b/>
      <sz val="9"/>
      <color theme="1"/>
      <name val="굴림"/>
      <family val="3"/>
      <charset val="129"/>
    </font>
    <font>
      <sz val="9"/>
      <color theme="1"/>
      <name val="굴림"/>
      <family val="3"/>
      <charset val="129"/>
    </font>
    <font>
      <b/>
      <sz val="12"/>
      <color theme="1"/>
      <name val="굴림"/>
      <family val="3"/>
      <charset val="129"/>
    </font>
    <font>
      <sz val="12"/>
      <color theme="1"/>
      <name val="돋움"/>
      <family val="3"/>
      <charset val="129"/>
    </font>
    <font>
      <sz val="10"/>
      <color theme="1"/>
      <name val="굴림"/>
      <family val="3"/>
      <charset val="129"/>
    </font>
    <font>
      <sz val="10"/>
      <color theme="1"/>
      <name val="HY중고딕"/>
      <family val="1"/>
      <charset val="129"/>
    </font>
    <font>
      <sz val="8.5"/>
      <color theme="1"/>
      <name val="HY중고딕"/>
      <family val="1"/>
      <charset val="129"/>
    </font>
    <font>
      <sz val="7.3"/>
      <color theme="1"/>
      <name val="돋움"/>
      <family val="3"/>
      <charset val="129"/>
    </font>
    <font>
      <sz val="6.3"/>
      <color theme="1"/>
      <name val="돋움"/>
      <family val="3"/>
      <charset val="129"/>
    </font>
    <font>
      <sz val="7.3"/>
      <color theme="1"/>
      <name val="굴림"/>
      <family val="3"/>
      <charset val="129"/>
    </font>
    <font>
      <sz val="11"/>
      <color theme="1"/>
      <name val="돋움"/>
      <family val="3"/>
      <charset val="129"/>
    </font>
    <font>
      <sz val="10"/>
      <color theme="1"/>
      <name val="Arial"/>
      <family val="2"/>
    </font>
    <font>
      <b/>
      <sz val="10"/>
      <name val="굴림"/>
      <family val="3"/>
      <charset val="129"/>
    </font>
    <font>
      <b/>
      <sz val="7.3"/>
      <color theme="1"/>
      <name val="돋움"/>
      <family val="3"/>
      <charset val="129"/>
    </font>
    <font>
      <b/>
      <sz val="8"/>
      <name val="굴림"/>
      <family val="3"/>
      <charset val="129"/>
    </font>
    <font>
      <b/>
      <sz val="9"/>
      <name val="돋움"/>
      <family val="3"/>
      <charset val="129"/>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9"/>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rgb="FFD9D9D9"/>
        <bgColor rgb="FF000000"/>
      </patternFill>
    </fill>
  </fills>
  <borders count="7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right/>
      <top/>
      <bottom style="medium">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double">
        <color indexed="64"/>
      </top>
      <bottom/>
      <diagonal/>
    </border>
    <border>
      <left style="thin">
        <color indexed="64"/>
      </left>
      <right style="hair">
        <color indexed="64"/>
      </right>
      <top style="hair">
        <color indexed="64"/>
      </top>
      <bottom style="hair">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style="thin">
        <color theme="0"/>
      </left>
      <right style="thin">
        <color auto="1"/>
      </right>
      <top style="thin">
        <color indexed="64"/>
      </top>
      <bottom style="thin">
        <color auto="1"/>
      </bottom>
      <diagonal/>
    </border>
    <border>
      <left style="thin">
        <color theme="0"/>
      </left>
      <right/>
      <top style="thin">
        <color indexed="64"/>
      </top>
      <bottom style="thin">
        <color auto="1"/>
      </bottom>
      <diagonal/>
    </border>
    <border>
      <left style="thin">
        <color auto="1"/>
      </left>
      <right style="thin">
        <color indexed="64"/>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indexed="64"/>
      </top>
      <bottom style="thin">
        <color auto="1"/>
      </bottom>
      <diagonal/>
    </border>
    <border>
      <left/>
      <right/>
      <top style="thin">
        <color auto="1"/>
      </top>
      <bottom/>
      <diagonal/>
    </border>
    <border>
      <left/>
      <right/>
      <top style="thin">
        <color indexed="64"/>
      </top>
      <bottom style="thin">
        <color indexed="64"/>
      </bottom>
      <diagonal/>
    </border>
    <border>
      <left/>
      <right style="thin">
        <color indexed="64"/>
      </right>
      <top style="thin">
        <color indexed="64"/>
      </top>
      <bottom/>
      <diagonal/>
    </border>
    <border>
      <left style="thin">
        <color auto="1"/>
      </left>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hair">
        <color indexed="64"/>
      </bottom>
      <diagonal/>
    </border>
    <border>
      <left/>
      <right/>
      <top style="hair">
        <color indexed="64"/>
      </top>
      <bottom/>
      <diagonal/>
    </border>
    <border>
      <left/>
      <right style="hair">
        <color indexed="64"/>
      </right>
      <top style="thin">
        <color auto="1"/>
      </top>
      <bottom/>
      <diagonal/>
    </border>
    <border>
      <left/>
      <right style="hair">
        <color indexed="64"/>
      </right>
      <top/>
      <bottom/>
      <diagonal/>
    </border>
    <border>
      <left/>
      <right style="thin">
        <color indexed="64"/>
      </right>
      <top/>
      <bottom style="hair">
        <color indexed="64"/>
      </bottom>
      <diagonal/>
    </border>
    <border>
      <left/>
      <right style="thin">
        <color indexed="64"/>
      </right>
      <top style="hair">
        <color indexed="64"/>
      </top>
      <bottom/>
      <diagonal/>
    </border>
    <border>
      <left style="thin">
        <color auto="1"/>
      </left>
      <right style="double">
        <color indexed="64"/>
      </right>
      <top style="thin">
        <color auto="1"/>
      </top>
      <bottom/>
      <diagonal/>
    </border>
    <border>
      <left/>
      <right style="double">
        <color indexed="64"/>
      </right>
      <top/>
      <bottom/>
      <diagonal/>
    </border>
    <border>
      <left style="thin">
        <color auto="1"/>
      </left>
      <right/>
      <top style="thin">
        <color indexed="64"/>
      </top>
      <bottom style="double">
        <color indexed="64"/>
      </bottom>
      <diagonal/>
    </border>
    <border>
      <left style="thin">
        <color auto="1"/>
      </left>
      <right style="thin">
        <color indexed="64"/>
      </right>
      <top style="thin">
        <color auto="1"/>
      </top>
      <bottom style="double">
        <color indexed="64"/>
      </bottom>
      <diagonal/>
    </border>
    <border>
      <left/>
      <right style="thin">
        <color indexed="64"/>
      </right>
      <top style="thin">
        <color auto="1"/>
      </top>
      <bottom style="double">
        <color indexed="64"/>
      </bottom>
      <diagonal/>
    </border>
    <border>
      <left style="thin">
        <color auto="1"/>
      </left>
      <right style="double">
        <color indexed="64"/>
      </right>
      <top style="thin">
        <color auto="1"/>
      </top>
      <bottom style="thin">
        <color auto="1"/>
      </bottom>
      <diagonal/>
    </border>
    <border>
      <left style="thin">
        <color auto="1"/>
      </left>
      <right style="double">
        <color indexed="64"/>
      </right>
      <top style="thin">
        <color auto="1"/>
      </top>
      <bottom style="double">
        <color indexed="64"/>
      </bottom>
      <diagonal/>
    </border>
    <border>
      <left style="thin">
        <color indexed="64"/>
      </left>
      <right style="double">
        <color indexed="64"/>
      </right>
      <top/>
      <bottom/>
      <diagonal/>
    </border>
    <border>
      <left style="thin">
        <color indexed="64"/>
      </left>
      <right style="double">
        <color indexed="64"/>
      </right>
      <top/>
      <bottom style="thin">
        <color auto="1"/>
      </bottom>
      <diagonal/>
    </border>
    <border>
      <left/>
      <right style="dotted">
        <color indexed="64"/>
      </right>
      <top/>
      <bottom/>
      <diagonal/>
    </border>
    <border>
      <left/>
      <right style="dotted">
        <color indexed="64"/>
      </right>
      <top/>
      <bottom style="thin">
        <color auto="1"/>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top style="hair">
        <color indexed="64"/>
      </top>
      <bottom/>
      <diagonal/>
    </border>
    <border>
      <left style="thin">
        <color indexed="64"/>
      </left>
      <right/>
      <top/>
      <bottom style="hair">
        <color indexed="64"/>
      </bottom>
      <diagonal/>
    </border>
    <border>
      <left style="thin">
        <color auto="1"/>
      </left>
      <right style="thin">
        <color indexed="64"/>
      </right>
      <top/>
      <bottom style="double">
        <color indexed="64"/>
      </bottom>
      <diagonal/>
    </border>
    <border>
      <left style="thin">
        <color auto="1"/>
      </left>
      <right style="thin">
        <color auto="1"/>
      </right>
      <top style="thin">
        <color theme="0"/>
      </top>
      <bottom style="double">
        <color indexed="64"/>
      </bottom>
      <diagonal/>
    </border>
    <border>
      <left/>
      <right style="thin">
        <color auto="1"/>
      </right>
      <top style="thin">
        <color theme="0"/>
      </top>
      <bottom style="double">
        <color indexed="64"/>
      </bottom>
      <diagonal/>
    </border>
    <border>
      <left style="dotted">
        <color indexed="64"/>
      </left>
      <right/>
      <top/>
      <bottom/>
      <diagonal/>
    </border>
    <border>
      <left style="dotted">
        <color indexed="64"/>
      </left>
      <right/>
      <top/>
      <bottom style="thin">
        <color indexed="64"/>
      </bottom>
      <diagonal/>
    </border>
    <border>
      <left/>
      <right style="thin">
        <color indexed="64"/>
      </right>
      <top/>
      <bottom style="double">
        <color indexed="64"/>
      </bottom>
      <diagonal/>
    </border>
    <border>
      <left style="thin">
        <color auto="1"/>
      </left>
      <right style="double">
        <color indexed="64"/>
      </right>
      <top/>
      <bottom style="double">
        <color indexed="64"/>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right/>
      <top style="thin">
        <color auto="1"/>
      </top>
      <bottom style="double">
        <color indexed="64"/>
      </bottom>
      <diagonal/>
    </border>
    <border>
      <left style="double">
        <color indexed="64"/>
      </left>
      <right/>
      <top/>
      <bottom/>
      <diagonal/>
    </border>
    <border>
      <left/>
      <right style="hair">
        <color indexed="64"/>
      </right>
      <top/>
      <bottom style="thin">
        <color auto="1"/>
      </bottom>
      <diagonal/>
    </border>
    <border>
      <left style="thin">
        <color indexed="64"/>
      </left>
      <right style="hair">
        <color indexed="64"/>
      </right>
      <top/>
      <bottom style="thin">
        <color indexed="64"/>
      </bottom>
      <diagonal/>
    </border>
    <border>
      <left style="thin">
        <color indexed="64"/>
      </left>
      <right style="hair">
        <color indexed="64"/>
      </right>
      <top/>
      <bottom/>
      <diagonal/>
    </border>
    <border>
      <left style="double">
        <color indexed="64"/>
      </left>
      <right style="hair">
        <color indexed="64"/>
      </right>
      <top/>
      <bottom style="thin">
        <color indexed="64"/>
      </bottom>
      <diagonal/>
    </border>
    <border>
      <left style="double">
        <color indexed="64"/>
      </left>
      <right style="hair">
        <color indexed="64"/>
      </right>
      <top/>
      <bottom/>
      <diagonal/>
    </border>
    <border>
      <left style="thin">
        <color indexed="64"/>
      </left>
      <right style="double">
        <color indexed="64"/>
      </right>
      <top/>
      <bottom style="hair">
        <color indexed="64"/>
      </bottom>
      <diagonal/>
    </border>
    <border>
      <left style="thin">
        <color indexed="64"/>
      </left>
      <right style="double">
        <color indexed="64"/>
      </right>
      <top style="hair">
        <color indexed="64"/>
      </top>
      <bottom/>
      <diagonal/>
    </border>
    <border>
      <left style="hair">
        <color indexed="64"/>
      </left>
      <right style="thin">
        <color indexed="64"/>
      </right>
      <top/>
      <bottom style="thin">
        <color auto="1"/>
      </bottom>
      <diagonal/>
    </border>
    <border>
      <left style="hair">
        <color indexed="64"/>
      </left>
      <right style="thin">
        <color indexed="64"/>
      </right>
      <top/>
      <bottom/>
      <diagonal/>
    </border>
    <border>
      <left style="hair">
        <color indexed="64"/>
      </left>
      <right style="hair">
        <color indexed="64"/>
      </right>
      <top/>
      <bottom style="thin">
        <color indexed="64"/>
      </bottom>
      <diagonal/>
    </border>
    <border>
      <left style="hair">
        <color indexed="64"/>
      </left>
      <right style="hair">
        <color indexed="64"/>
      </right>
      <top/>
      <bottom/>
      <diagonal/>
    </border>
  </borders>
  <cellStyleXfs count="407">
    <xf numFmtId="0" fontId="0" fillId="0" borderId="0">
      <alignment vertical="center"/>
    </xf>
    <xf numFmtId="0" fontId="7" fillId="0" borderId="0"/>
    <xf numFmtId="0" fontId="7" fillId="0" borderId="0"/>
    <xf numFmtId="0" fontId="7" fillId="0" borderId="0"/>
    <xf numFmtId="0" fontId="31" fillId="0" borderId="0"/>
    <xf numFmtId="0" fontId="31" fillId="0" borderId="0"/>
    <xf numFmtId="0" fontId="30" fillId="0" borderId="0" applyNumberFormat="0" applyFill="0" applyBorder="0" applyAlignment="0" applyProtection="0"/>
    <xf numFmtId="0" fontId="7" fillId="0" borderId="0"/>
    <xf numFmtId="0" fontId="7" fillId="0" borderId="0"/>
    <xf numFmtId="0" fontId="74" fillId="0" borderId="0"/>
    <xf numFmtId="0" fontId="14" fillId="2" borderId="0" applyNumberFormat="0" applyBorder="0" applyAlignment="0" applyProtection="0">
      <alignment vertical="center"/>
    </xf>
    <xf numFmtId="0" fontId="14" fillId="3" borderId="0" applyNumberFormat="0" applyBorder="0" applyAlignment="0" applyProtection="0">
      <alignment vertical="center"/>
    </xf>
    <xf numFmtId="0" fontId="14" fillId="4" borderId="0" applyNumberFormat="0" applyBorder="0" applyAlignment="0" applyProtection="0">
      <alignment vertical="center"/>
    </xf>
    <xf numFmtId="0" fontId="14" fillId="5" borderId="0" applyNumberFormat="0" applyBorder="0" applyAlignment="0" applyProtection="0">
      <alignment vertical="center"/>
    </xf>
    <xf numFmtId="0" fontId="14" fillId="6" borderId="0" applyNumberFormat="0" applyBorder="0" applyAlignment="0" applyProtection="0">
      <alignment vertical="center"/>
    </xf>
    <xf numFmtId="0" fontId="14" fillId="7" borderId="0" applyNumberFormat="0" applyBorder="0" applyAlignment="0" applyProtection="0">
      <alignment vertical="center"/>
    </xf>
    <xf numFmtId="0" fontId="32" fillId="2" borderId="0" applyNumberFormat="0" applyBorder="0" applyAlignment="0" applyProtection="0">
      <alignment vertical="center"/>
    </xf>
    <xf numFmtId="0" fontId="14" fillId="2" borderId="0" applyNumberFormat="0" applyBorder="0" applyAlignment="0" applyProtection="0">
      <alignment vertical="center"/>
    </xf>
    <xf numFmtId="0" fontId="32" fillId="2" borderId="0" applyNumberFormat="0" applyBorder="0" applyAlignment="0" applyProtection="0">
      <alignment vertical="center"/>
    </xf>
    <xf numFmtId="0" fontId="32" fillId="3" borderId="0" applyNumberFormat="0" applyBorder="0" applyAlignment="0" applyProtection="0">
      <alignment vertical="center"/>
    </xf>
    <xf numFmtId="0" fontId="14" fillId="3" borderId="0" applyNumberFormat="0" applyBorder="0" applyAlignment="0" applyProtection="0">
      <alignment vertical="center"/>
    </xf>
    <xf numFmtId="0" fontId="32" fillId="3" borderId="0" applyNumberFormat="0" applyBorder="0" applyAlignment="0" applyProtection="0">
      <alignment vertical="center"/>
    </xf>
    <xf numFmtId="0" fontId="32" fillId="4" borderId="0" applyNumberFormat="0" applyBorder="0" applyAlignment="0" applyProtection="0">
      <alignment vertical="center"/>
    </xf>
    <xf numFmtId="0" fontId="14" fillId="4" borderId="0" applyNumberFormat="0" applyBorder="0" applyAlignment="0" applyProtection="0">
      <alignment vertical="center"/>
    </xf>
    <xf numFmtId="0" fontId="32" fillId="4" borderId="0" applyNumberFormat="0" applyBorder="0" applyAlignment="0" applyProtection="0">
      <alignment vertical="center"/>
    </xf>
    <xf numFmtId="0" fontId="32" fillId="5" borderId="0" applyNumberFormat="0" applyBorder="0" applyAlignment="0" applyProtection="0">
      <alignment vertical="center"/>
    </xf>
    <xf numFmtId="0" fontId="14" fillId="5" borderId="0" applyNumberFormat="0" applyBorder="0" applyAlignment="0" applyProtection="0">
      <alignment vertical="center"/>
    </xf>
    <xf numFmtId="0" fontId="32" fillId="5" borderId="0" applyNumberFormat="0" applyBorder="0" applyAlignment="0" applyProtection="0">
      <alignment vertical="center"/>
    </xf>
    <xf numFmtId="0" fontId="32" fillId="6" borderId="0" applyNumberFormat="0" applyBorder="0" applyAlignment="0" applyProtection="0">
      <alignment vertical="center"/>
    </xf>
    <xf numFmtId="0" fontId="14" fillId="6" borderId="0" applyNumberFormat="0" applyBorder="0" applyAlignment="0" applyProtection="0">
      <alignment vertical="center"/>
    </xf>
    <xf numFmtId="0" fontId="32" fillId="6" borderId="0" applyNumberFormat="0" applyBorder="0" applyAlignment="0" applyProtection="0">
      <alignment vertical="center"/>
    </xf>
    <xf numFmtId="0" fontId="32" fillId="7" borderId="0" applyNumberFormat="0" applyBorder="0" applyAlignment="0" applyProtection="0">
      <alignment vertical="center"/>
    </xf>
    <xf numFmtId="0" fontId="14" fillId="7" borderId="0" applyNumberFormat="0" applyBorder="0" applyAlignment="0" applyProtection="0">
      <alignment vertical="center"/>
    </xf>
    <xf numFmtId="0" fontId="32" fillId="7" borderId="0" applyNumberFormat="0" applyBorder="0" applyAlignment="0" applyProtection="0">
      <alignment vertical="center"/>
    </xf>
    <xf numFmtId="0" fontId="14" fillId="8"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5" borderId="0" applyNumberFormat="0" applyBorder="0" applyAlignment="0" applyProtection="0">
      <alignment vertical="center"/>
    </xf>
    <xf numFmtId="0" fontId="14" fillId="8" borderId="0" applyNumberFormat="0" applyBorder="0" applyAlignment="0" applyProtection="0">
      <alignment vertical="center"/>
    </xf>
    <xf numFmtId="0" fontId="14" fillId="11" borderId="0" applyNumberFormat="0" applyBorder="0" applyAlignment="0" applyProtection="0">
      <alignment vertical="center"/>
    </xf>
    <xf numFmtId="0" fontId="32" fillId="8" borderId="0" applyNumberFormat="0" applyBorder="0" applyAlignment="0" applyProtection="0">
      <alignment vertical="center"/>
    </xf>
    <xf numFmtId="0" fontId="14" fillId="8" borderId="0" applyNumberFormat="0" applyBorder="0" applyAlignment="0" applyProtection="0">
      <alignment vertical="center"/>
    </xf>
    <xf numFmtId="0" fontId="32" fillId="8" borderId="0" applyNumberFormat="0" applyBorder="0" applyAlignment="0" applyProtection="0">
      <alignment vertical="center"/>
    </xf>
    <xf numFmtId="0" fontId="32" fillId="9" borderId="0" applyNumberFormat="0" applyBorder="0" applyAlignment="0" applyProtection="0">
      <alignment vertical="center"/>
    </xf>
    <xf numFmtId="0" fontId="14" fillId="9" borderId="0" applyNumberFormat="0" applyBorder="0" applyAlignment="0" applyProtection="0">
      <alignment vertical="center"/>
    </xf>
    <xf numFmtId="0" fontId="32" fillId="9" borderId="0" applyNumberFormat="0" applyBorder="0" applyAlignment="0" applyProtection="0">
      <alignment vertical="center"/>
    </xf>
    <xf numFmtId="0" fontId="32" fillId="10" borderId="0" applyNumberFormat="0" applyBorder="0" applyAlignment="0" applyProtection="0">
      <alignment vertical="center"/>
    </xf>
    <xf numFmtId="0" fontId="14" fillId="10" borderId="0" applyNumberFormat="0" applyBorder="0" applyAlignment="0" applyProtection="0">
      <alignment vertical="center"/>
    </xf>
    <xf numFmtId="0" fontId="32" fillId="10" borderId="0" applyNumberFormat="0" applyBorder="0" applyAlignment="0" applyProtection="0">
      <alignment vertical="center"/>
    </xf>
    <xf numFmtId="0" fontId="32" fillId="5" borderId="0" applyNumberFormat="0" applyBorder="0" applyAlignment="0" applyProtection="0">
      <alignment vertical="center"/>
    </xf>
    <xf numFmtId="0" fontId="14" fillId="5" borderId="0" applyNumberFormat="0" applyBorder="0" applyAlignment="0" applyProtection="0">
      <alignment vertical="center"/>
    </xf>
    <xf numFmtId="0" fontId="32" fillId="5" borderId="0" applyNumberFormat="0" applyBorder="0" applyAlignment="0" applyProtection="0">
      <alignment vertical="center"/>
    </xf>
    <xf numFmtId="0" fontId="32" fillId="8" borderId="0" applyNumberFormat="0" applyBorder="0" applyAlignment="0" applyProtection="0">
      <alignment vertical="center"/>
    </xf>
    <xf numFmtId="0" fontId="14" fillId="8" borderId="0" applyNumberFormat="0" applyBorder="0" applyAlignment="0" applyProtection="0">
      <alignment vertical="center"/>
    </xf>
    <xf numFmtId="0" fontId="32" fillId="8" borderId="0" applyNumberFormat="0" applyBorder="0" applyAlignment="0" applyProtection="0">
      <alignment vertical="center"/>
    </xf>
    <xf numFmtId="0" fontId="32" fillId="11" borderId="0" applyNumberFormat="0" applyBorder="0" applyAlignment="0" applyProtection="0">
      <alignment vertical="center"/>
    </xf>
    <xf numFmtId="0" fontId="14" fillId="11" borderId="0" applyNumberFormat="0" applyBorder="0" applyAlignment="0" applyProtection="0">
      <alignment vertical="center"/>
    </xf>
    <xf numFmtId="0" fontId="32" fillId="11" borderId="0" applyNumberFormat="0" applyBorder="0" applyAlignment="0" applyProtection="0">
      <alignment vertical="center"/>
    </xf>
    <xf numFmtId="0" fontId="15" fillId="12"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33" fillId="12" borderId="0" applyNumberFormat="0" applyBorder="0" applyAlignment="0" applyProtection="0">
      <alignment vertical="center"/>
    </xf>
    <xf numFmtId="0" fontId="15" fillId="12" borderId="0" applyNumberFormat="0" applyBorder="0" applyAlignment="0" applyProtection="0">
      <alignment vertical="center"/>
    </xf>
    <xf numFmtId="0" fontId="33" fillId="12" borderId="0" applyNumberFormat="0" applyBorder="0" applyAlignment="0" applyProtection="0">
      <alignment vertical="center"/>
    </xf>
    <xf numFmtId="0" fontId="33" fillId="9" borderId="0" applyNumberFormat="0" applyBorder="0" applyAlignment="0" applyProtection="0">
      <alignment vertical="center"/>
    </xf>
    <xf numFmtId="0" fontId="15" fillId="9" borderId="0" applyNumberFormat="0" applyBorder="0" applyAlignment="0" applyProtection="0">
      <alignment vertical="center"/>
    </xf>
    <xf numFmtId="0" fontId="33" fillId="9" borderId="0" applyNumberFormat="0" applyBorder="0" applyAlignment="0" applyProtection="0">
      <alignment vertical="center"/>
    </xf>
    <xf numFmtId="0" fontId="33" fillId="10" borderId="0" applyNumberFormat="0" applyBorder="0" applyAlignment="0" applyProtection="0">
      <alignment vertical="center"/>
    </xf>
    <xf numFmtId="0" fontId="15" fillId="10" borderId="0" applyNumberFormat="0" applyBorder="0" applyAlignment="0" applyProtection="0">
      <alignment vertical="center"/>
    </xf>
    <xf numFmtId="0" fontId="33" fillId="10" borderId="0" applyNumberFormat="0" applyBorder="0" applyAlignment="0" applyProtection="0">
      <alignment vertical="center"/>
    </xf>
    <xf numFmtId="0" fontId="33" fillId="13" borderId="0" applyNumberFormat="0" applyBorder="0" applyAlignment="0" applyProtection="0">
      <alignment vertical="center"/>
    </xf>
    <xf numFmtId="0" fontId="15" fillId="13"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15" fillId="14"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15" fillId="15" borderId="0" applyNumberFormat="0" applyBorder="0" applyAlignment="0" applyProtection="0">
      <alignment vertical="center"/>
    </xf>
    <xf numFmtId="0" fontId="33" fillId="15" borderId="0" applyNumberFormat="0" applyBorder="0" applyAlignment="0" applyProtection="0">
      <alignment vertical="center"/>
    </xf>
    <xf numFmtId="0" fontId="65" fillId="0" borderId="0" applyFont="0" applyFill="0" applyBorder="0" applyAlignment="0" applyProtection="0"/>
    <xf numFmtId="0" fontId="66" fillId="0" borderId="0" applyFont="0" applyFill="0" applyBorder="0" applyAlignment="0" applyProtection="0"/>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9" borderId="0" applyNumberFormat="0" applyBorder="0" applyAlignment="0" applyProtection="0">
      <alignment vertical="center"/>
    </xf>
    <xf numFmtId="0" fontId="53" fillId="0" borderId="0" applyFont="0" applyFill="0" applyBorder="0" applyAlignment="0" applyProtection="0"/>
    <xf numFmtId="0" fontId="53" fillId="0" borderId="0" applyFont="0" applyFill="0" applyBorder="0" applyAlignment="0" applyProtection="0"/>
    <xf numFmtId="0" fontId="65" fillId="0" borderId="0" applyFont="0" applyFill="0" applyBorder="0" applyAlignment="0" applyProtection="0"/>
    <xf numFmtId="0" fontId="65" fillId="0" borderId="0" applyFont="0" applyFill="0" applyBorder="0" applyAlignment="0" applyProtection="0"/>
    <xf numFmtId="0" fontId="54" fillId="0" borderId="0"/>
    <xf numFmtId="0" fontId="53" fillId="0" borderId="0" applyFont="0" applyFill="0" applyBorder="0" applyAlignment="0" applyProtection="0"/>
    <xf numFmtId="0" fontId="53" fillId="0" borderId="0" applyFont="0" applyFill="0" applyBorder="0" applyAlignment="0" applyProtection="0"/>
    <xf numFmtId="0" fontId="18" fillId="3" borderId="0" applyNumberFormat="0" applyBorder="0" applyAlignment="0" applyProtection="0">
      <alignment vertical="center"/>
    </xf>
    <xf numFmtId="0" fontId="67" fillId="0" borderId="0"/>
    <xf numFmtId="0" fontId="55" fillId="0" borderId="0"/>
    <xf numFmtId="0" fontId="17" fillId="20" borderId="1" applyNumberFormat="0" applyAlignment="0" applyProtection="0">
      <alignment vertical="center"/>
    </xf>
    <xf numFmtId="0" fontId="68" fillId="0" borderId="0"/>
    <xf numFmtId="0" fontId="21" fillId="21" borderId="2" applyNumberFormat="0" applyAlignment="0" applyProtection="0">
      <alignment vertical="center"/>
    </xf>
    <xf numFmtId="177" fontId="30" fillId="0" borderId="0" applyFont="0" applyFill="0" applyBorder="0" applyAlignment="0" applyProtection="0"/>
    <xf numFmtId="0" fontId="1" fillId="0" borderId="0"/>
    <xf numFmtId="180" fontId="30" fillId="0" borderId="0" applyFont="0" applyFill="0" applyBorder="0" applyAlignment="0" applyProtection="0"/>
    <xf numFmtId="3" fontId="30" fillId="0" borderId="0" applyFont="0" applyFill="0" applyBorder="0" applyAlignment="0" applyProtection="0"/>
    <xf numFmtId="0" fontId="63" fillId="0" borderId="0" applyFont="0" applyFill="0" applyBorder="0" applyAlignment="0" applyProtection="0"/>
    <xf numFmtId="181" fontId="30" fillId="0" borderId="0" applyFont="0" applyFill="0" applyBorder="0" applyAlignment="0" applyProtection="0"/>
    <xf numFmtId="182" fontId="30" fillId="0" borderId="0" applyFont="0" applyFill="0" applyBorder="0" applyAlignment="0" applyProtection="0"/>
    <xf numFmtId="192" fontId="1" fillId="0" borderId="0" applyFont="0" applyFill="0" applyBorder="0" applyAlignment="0" applyProtection="0"/>
    <xf numFmtId="0" fontId="56" fillId="0" borderId="0"/>
    <xf numFmtId="0" fontId="30" fillId="0" borderId="0" applyFont="0" applyFill="0" applyBorder="0" applyAlignment="0" applyProtection="0"/>
    <xf numFmtId="0" fontId="56" fillId="0" borderId="0"/>
    <xf numFmtId="193" fontId="7" fillId="0" borderId="0" applyFont="0" applyFill="0" applyBorder="0" applyAlignment="0" applyProtection="0"/>
    <xf numFmtId="0" fontId="20" fillId="0" borderId="0" applyNumberFormat="0" applyFill="0" applyBorder="0" applyAlignment="0" applyProtection="0">
      <alignment vertical="center"/>
    </xf>
    <xf numFmtId="2" fontId="30" fillId="0" borderId="0" applyFont="0" applyFill="0" applyBorder="0" applyAlignment="0" applyProtection="0"/>
    <xf numFmtId="0" fontId="28" fillId="4" borderId="0" applyNumberFormat="0" applyBorder="0" applyAlignment="0" applyProtection="0">
      <alignment vertical="center"/>
    </xf>
    <xf numFmtId="38" fontId="57" fillId="22" borderId="0" applyNumberFormat="0" applyBorder="0" applyAlignment="0" applyProtection="0"/>
    <xf numFmtId="38" fontId="57" fillId="23" borderId="0" applyNumberFormat="0" applyBorder="0" applyAlignment="0" applyProtection="0"/>
    <xf numFmtId="0" fontId="69" fillId="0" borderId="0">
      <alignment horizontal="left"/>
    </xf>
    <xf numFmtId="0" fontId="58" fillId="0" borderId="3" applyNumberFormat="0" applyAlignment="0" applyProtection="0">
      <alignment horizontal="left" vertical="center"/>
    </xf>
    <xf numFmtId="0" fontId="58" fillId="0" borderId="4">
      <alignment horizontal="left" vertical="center"/>
    </xf>
    <xf numFmtId="0" fontId="25" fillId="0" borderId="5" applyNumberFormat="0" applyFill="0" applyAlignment="0" applyProtection="0">
      <alignment vertical="center"/>
    </xf>
    <xf numFmtId="0" fontId="73" fillId="0" borderId="0" applyNumberFormat="0" applyFill="0" applyBorder="0" applyAlignment="0" applyProtection="0"/>
    <xf numFmtId="0" fontId="26" fillId="0" borderId="6" applyNumberFormat="0" applyFill="0" applyAlignment="0" applyProtection="0">
      <alignment vertical="center"/>
    </xf>
    <xf numFmtId="0" fontId="58" fillId="0" borderId="0" applyNumberFormat="0" applyFill="0" applyBorder="0" applyAlignment="0" applyProtection="0"/>
    <xf numFmtId="0" fontId="27" fillId="0" borderId="7" applyNumberFormat="0" applyFill="0" applyAlignment="0" applyProtection="0">
      <alignment vertical="center"/>
    </xf>
    <xf numFmtId="0" fontId="27" fillId="0" borderId="0" applyNumberFormat="0" applyFill="0" applyBorder="0" applyAlignment="0" applyProtection="0">
      <alignment vertical="center"/>
    </xf>
    <xf numFmtId="0" fontId="59" fillId="0" borderId="0" applyNumberFormat="0" applyFill="0" applyBorder="0" applyAlignment="0" applyProtection="0">
      <alignment vertical="top"/>
      <protection locked="0"/>
    </xf>
    <xf numFmtId="0" fontId="24" fillId="7" borderId="1" applyNumberFormat="0" applyAlignment="0" applyProtection="0">
      <alignment vertical="center"/>
    </xf>
    <xf numFmtId="10" fontId="57" fillId="24" borderId="8" applyNumberFormat="0" applyBorder="0" applyAlignment="0" applyProtection="0"/>
    <xf numFmtId="10" fontId="57" fillId="23" borderId="8" applyNumberFormat="0" applyBorder="0" applyAlignment="0" applyProtection="0"/>
    <xf numFmtId="0" fontId="22" fillId="0" borderId="9" applyNumberFormat="0" applyFill="0" applyAlignment="0" applyProtection="0">
      <alignment vertical="center"/>
    </xf>
    <xf numFmtId="177" fontId="30" fillId="0" borderId="0" applyFont="0" applyFill="0" applyBorder="0" applyAlignment="0" applyProtection="0"/>
    <xf numFmtId="184" fontId="1" fillId="0" borderId="0" applyFont="0" applyFill="0" applyBorder="0" applyAlignment="0" applyProtection="0"/>
    <xf numFmtId="185" fontId="1" fillId="0" borderId="0" applyFont="0" applyFill="0" applyBorder="0" applyAlignment="0" applyProtection="0"/>
    <xf numFmtId="0" fontId="70" fillId="0" borderId="10"/>
    <xf numFmtId="0" fontId="30" fillId="0" borderId="0" applyFont="0" applyFill="0" applyBorder="0" applyAlignment="0" applyProtection="0"/>
    <xf numFmtId="0" fontId="30" fillId="0" borderId="0" applyFont="0" applyFill="0" applyBorder="0" applyAlignment="0" applyProtection="0"/>
    <xf numFmtId="0" fontId="30" fillId="0" borderId="0" applyFont="0" applyFill="0" applyBorder="0" applyAlignment="0" applyProtection="0"/>
    <xf numFmtId="0" fontId="30" fillId="0" borderId="0" applyFont="0" applyFill="0" applyBorder="0" applyAlignment="0" applyProtection="0"/>
    <xf numFmtId="0" fontId="19" fillId="25" borderId="0" applyNumberFormat="0" applyBorder="0" applyAlignment="0" applyProtection="0">
      <alignment vertical="center"/>
    </xf>
    <xf numFmtId="183" fontId="7" fillId="0" borderId="0"/>
    <xf numFmtId="0" fontId="7" fillId="0" borderId="0"/>
    <xf numFmtId="0" fontId="30" fillId="0" borderId="0"/>
    <xf numFmtId="0" fontId="1" fillId="26" borderId="11" applyNumberFormat="0" applyFont="0" applyAlignment="0" applyProtection="0">
      <alignment vertical="center"/>
    </xf>
    <xf numFmtId="0" fontId="29" fillId="20" borderId="12" applyNumberFormat="0" applyAlignment="0" applyProtection="0">
      <alignment vertical="center"/>
    </xf>
    <xf numFmtId="10" fontId="30" fillId="0" borderId="0" applyFont="0" applyFill="0" applyBorder="0" applyAlignment="0" applyProtection="0"/>
    <xf numFmtId="0" fontId="70" fillId="0" borderId="0"/>
    <xf numFmtId="0" fontId="12" fillId="0" borderId="0" applyNumberFormat="0" applyFill="0" applyBorder="0" applyAlignment="0" applyProtection="0">
      <alignment vertical="center"/>
    </xf>
    <xf numFmtId="0" fontId="23" fillId="0" borderId="13" applyNumberFormat="0" applyFill="0" applyAlignment="0" applyProtection="0">
      <alignment vertical="center"/>
    </xf>
    <xf numFmtId="0" fontId="30" fillId="0" borderId="14" applyNumberFormat="0" applyFont="0" applyFill="0" applyAlignment="0" applyProtection="0"/>
    <xf numFmtId="0" fontId="71" fillId="0" borderId="15">
      <alignment horizontal="left"/>
    </xf>
    <xf numFmtId="0" fontId="16" fillId="0" borderId="0" applyNumberFormat="0" applyFill="0" applyBorder="0" applyAlignment="0" applyProtection="0">
      <alignment vertical="center"/>
    </xf>
    <xf numFmtId="0" fontId="33" fillId="16" borderId="0" applyNumberFormat="0" applyBorder="0" applyAlignment="0" applyProtection="0">
      <alignment vertical="center"/>
    </xf>
    <xf numFmtId="0" fontId="15" fillId="16"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15" fillId="17"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15" fillId="18" borderId="0" applyNumberFormat="0" applyBorder="0" applyAlignment="0" applyProtection="0">
      <alignment vertical="center"/>
    </xf>
    <xf numFmtId="0" fontId="33" fillId="18" borderId="0" applyNumberFormat="0" applyBorder="0" applyAlignment="0" applyProtection="0">
      <alignment vertical="center"/>
    </xf>
    <xf numFmtId="0" fontId="33" fillId="13" borderId="0" applyNumberFormat="0" applyBorder="0" applyAlignment="0" applyProtection="0">
      <alignment vertical="center"/>
    </xf>
    <xf numFmtId="0" fontId="15" fillId="13"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15" fillId="14" borderId="0" applyNumberFormat="0" applyBorder="0" applyAlignment="0" applyProtection="0">
      <alignment vertical="center"/>
    </xf>
    <xf numFmtId="0" fontId="33" fillId="14" borderId="0" applyNumberFormat="0" applyBorder="0" applyAlignment="0" applyProtection="0">
      <alignment vertical="center"/>
    </xf>
    <xf numFmtId="0" fontId="33" fillId="19" borderId="0" applyNumberFormat="0" applyBorder="0" applyAlignment="0" applyProtection="0">
      <alignment vertical="center"/>
    </xf>
    <xf numFmtId="0" fontId="15" fillId="19" borderId="0" applyNumberFormat="0" applyBorder="0" applyAlignment="0" applyProtection="0">
      <alignment vertical="center"/>
    </xf>
    <xf numFmtId="0" fontId="33" fillId="19" borderId="0" applyNumberFormat="0" applyBorder="0" applyAlignment="0" applyProtection="0">
      <alignment vertical="center"/>
    </xf>
    <xf numFmtId="0" fontId="3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20" borderId="1" applyNumberFormat="0" applyAlignment="0" applyProtection="0">
      <alignment vertical="center"/>
    </xf>
    <xf numFmtId="0" fontId="17" fillId="20" borderId="1" applyNumberFormat="0" applyAlignment="0" applyProtection="0">
      <alignment vertical="center"/>
    </xf>
    <xf numFmtId="0" fontId="35" fillId="20" borderId="1" applyNumberFormat="0" applyAlignment="0" applyProtection="0">
      <alignment vertical="center"/>
    </xf>
    <xf numFmtId="186" fontId="7" fillId="0" borderId="0">
      <protection locked="0"/>
    </xf>
    <xf numFmtId="0" fontId="60" fillId="0" borderId="0">
      <protection locked="0"/>
    </xf>
    <xf numFmtId="0" fontId="60" fillId="0" borderId="0">
      <protection locked="0"/>
    </xf>
    <xf numFmtId="0" fontId="36" fillId="3" borderId="0" applyNumberFormat="0" applyBorder="0" applyAlignment="0" applyProtection="0">
      <alignment vertical="center"/>
    </xf>
    <xf numFmtId="0" fontId="18" fillId="3" borderId="0" applyNumberFormat="0" applyBorder="0" applyAlignment="0" applyProtection="0">
      <alignment vertical="center"/>
    </xf>
    <xf numFmtId="0" fontId="36" fillId="3" borderId="0" applyNumberFormat="0" applyBorder="0" applyAlignment="0" applyProtection="0">
      <alignment vertical="center"/>
    </xf>
    <xf numFmtId="0" fontId="61" fillId="0" borderId="0">
      <protection locked="0"/>
    </xf>
    <xf numFmtId="0" fontId="61" fillId="0" borderId="0">
      <protection locked="0"/>
    </xf>
    <xf numFmtId="0" fontId="13" fillId="0" borderId="0" applyNumberFormat="0" applyFill="0" applyBorder="0" applyAlignment="0" applyProtection="0">
      <alignment vertical="top"/>
      <protection locked="0"/>
    </xf>
    <xf numFmtId="40" fontId="37" fillId="0" borderId="0" applyFont="0" applyFill="0" applyBorder="0" applyAlignment="0" applyProtection="0"/>
    <xf numFmtId="38" fontId="37" fillId="0" borderId="0" applyFont="0" applyFill="0" applyBorder="0" applyAlignment="0" applyProtection="0"/>
    <xf numFmtId="0" fontId="1" fillId="26" borderId="11" applyNumberFormat="0" applyFont="0" applyAlignment="0" applyProtection="0">
      <alignment vertical="center"/>
    </xf>
    <xf numFmtId="0" fontId="14" fillId="26" borderId="11" applyNumberFormat="0" applyFont="0" applyAlignment="0" applyProtection="0">
      <alignment vertical="center"/>
    </xf>
    <xf numFmtId="0" fontId="1" fillId="26" borderId="11" applyNumberFormat="0" applyFont="0" applyAlignment="0" applyProtection="0">
      <alignment vertical="center"/>
    </xf>
    <xf numFmtId="0" fontId="7" fillId="26" borderId="11" applyNumberFormat="0" applyFont="0" applyAlignment="0" applyProtection="0">
      <alignment vertical="center"/>
    </xf>
    <xf numFmtId="0" fontId="37" fillId="0" borderId="0" applyFont="0" applyFill="0" applyBorder="0" applyAlignment="0" applyProtection="0"/>
    <xf numFmtId="0" fontId="37" fillId="0" borderId="0" applyFont="0" applyFill="0" applyBorder="0" applyAlignment="0" applyProtection="0"/>
    <xf numFmtId="0" fontId="62" fillId="0" borderId="0">
      <alignment vertical="center"/>
    </xf>
    <xf numFmtId="9" fontId="1" fillId="0" borderId="0" applyFont="0" applyFill="0" applyBorder="0" applyAlignment="0" applyProtection="0"/>
    <xf numFmtId="0" fontId="38" fillId="25" borderId="0" applyNumberFormat="0" applyBorder="0" applyAlignment="0" applyProtection="0">
      <alignment vertical="center"/>
    </xf>
    <xf numFmtId="0" fontId="19" fillId="25" borderId="0" applyNumberFormat="0" applyBorder="0" applyAlignment="0" applyProtection="0">
      <alignment vertical="center"/>
    </xf>
    <xf numFmtId="0" fontId="38" fillId="25" borderId="0" applyNumberFormat="0" applyBorder="0" applyAlignment="0" applyProtection="0">
      <alignment vertical="center"/>
    </xf>
    <xf numFmtId="0" fontId="11" fillId="0" borderId="0">
      <alignment horizontal="center" vertical="center"/>
    </xf>
    <xf numFmtId="0" fontId="39" fillId="0" borderId="0">
      <alignment horizontal="center" vertical="center"/>
    </xf>
    <xf numFmtId="0" fontId="40" fillId="0" borderId="0"/>
    <xf numFmtId="0" fontId="4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21" borderId="2" applyNumberFormat="0" applyAlignment="0" applyProtection="0">
      <alignment vertical="center"/>
    </xf>
    <xf numFmtId="0" fontId="21" fillId="21" borderId="2" applyNumberFormat="0" applyAlignment="0" applyProtection="0">
      <alignment vertical="center"/>
    </xf>
    <xf numFmtId="0" fontId="42" fillId="21" borderId="2" applyNumberFormat="0" applyAlignment="0" applyProtection="0">
      <alignment vertical="center"/>
    </xf>
    <xf numFmtId="187" fontId="30" fillId="0" borderId="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xf numFmtId="41" fontId="1" fillId="0" borderId="0" applyFont="0" applyFill="0" applyBorder="0" applyAlignment="0" applyProtection="0"/>
    <xf numFmtId="41" fontId="43" fillId="0" borderId="0" applyFont="0" applyFill="0" applyBorder="0" applyAlignment="0" applyProtection="0">
      <alignment vertical="center"/>
    </xf>
    <xf numFmtId="41" fontId="43" fillId="0" borderId="0" applyFont="0" applyFill="0" applyBorder="0" applyAlignment="0" applyProtection="0">
      <alignment vertical="center"/>
    </xf>
    <xf numFmtId="0" fontId="7" fillId="0" borderId="0" applyFont="0" applyFill="0" applyBorder="0" applyAlignment="0" applyProtection="0"/>
    <xf numFmtId="41" fontId="1" fillId="0" borderId="0" applyFont="0" applyFill="0" applyBorder="0" applyAlignment="0" applyProtection="0"/>
    <xf numFmtId="41" fontId="76" fillId="0" borderId="0" applyFont="0" applyFill="0" applyBorder="0" applyAlignment="0" applyProtection="0">
      <alignment vertical="center"/>
    </xf>
    <xf numFmtId="41" fontId="14" fillId="0" borderId="0" applyFont="0" applyFill="0" applyBorder="0" applyAlignment="0" applyProtection="0">
      <alignment vertical="center"/>
    </xf>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xf numFmtId="41" fontId="1" fillId="0" borderId="0" applyFont="0" applyFill="0" applyBorder="0" applyAlignment="0" applyProtection="0"/>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0" fontId="30" fillId="0" borderId="0"/>
    <xf numFmtId="0" fontId="63" fillId="0" borderId="0" applyFont="0" applyFill="0" applyBorder="0" applyAlignment="0" applyProtection="0"/>
    <xf numFmtId="0" fontId="44" fillId="0" borderId="9" applyNumberFormat="0" applyFill="0" applyAlignment="0" applyProtection="0">
      <alignment vertical="center"/>
    </xf>
    <xf numFmtId="0" fontId="22" fillId="0" borderId="9" applyNumberFormat="0" applyFill="0" applyAlignment="0" applyProtection="0">
      <alignment vertical="center"/>
    </xf>
    <xf numFmtId="0" fontId="44" fillId="0" borderId="9" applyNumberFormat="0" applyFill="0" applyAlignment="0" applyProtection="0">
      <alignment vertical="center"/>
    </xf>
    <xf numFmtId="0" fontId="45" fillId="0" borderId="13" applyNumberFormat="0" applyFill="0" applyAlignment="0" applyProtection="0">
      <alignment vertical="center"/>
    </xf>
    <xf numFmtId="0" fontId="23" fillId="0" borderId="13" applyNumberFormat="0" applyFill="0" applyAlignment="0" applyProtection="0">
      <alignment vertical="center"/>
    </xf>
    <xf numFmtId="0" fontId="45" fillId="0" borderId="13" applyNumberFormat="0" applyFill="0" applyAlignment="0" applyProtection="0">
      <alignment vertical="center"/>
    </xf>
    <xf numFmtId="0" fontId="46" fillId="7" borderId="1" applyNumberFormat="0" applyAlignment="0" applyProtection="0">
      <alignment vertical="center"/>
    </xf>
    <xf numFmtId="0" fontId="24" fillId="7" borderId="1" applyNumberFormat="0" applyAlignment="0" applyProtection="0">
      <alignment vertical="center"/>
    </xf>
    <xf numFmtId="0" fontId="46" fillId="7" borderId="1" applyNumberFormat="0" applyAlignment="0" applyProtection="0">
      <alignment vertical="center"/>
    </xf>
    <xf numFmtId="4" fontId="61" fillId="0" borderId="0">
      <protection locked="0"/>
    </xf>
    <xf numFmtId="188" fontId="7" fillId="0" borderId="0">
      <protection locked="0"/>
    </xf>
    <xf numFmtId="0" fontId="64" fillId="0" borderId="0">
      <alignment vertical="center"/>
    </xf>
    <xf numFmtId="0" fontId="48" fillId="0" borderId="5" applyNumberFormat="0" applyFill="0" applyAlignment="0" applyProtection="0">
      <alignment vertical="center"/>
    </xf>
    <xf numFmtId="0" fontId="25" fillId="0" borderId="5" applyNumberFormat="0" applyFill="0" applyAlignment="0" applyProtection="0">
      <alignment vertical="center"/>
    </xf>
    <xf numFmtId="0" fontId="48" fillId="0" borderId="5" applyNumberFormat="0" applyFill="0" applyAlignment="0" applyProtection="0">
      <alignment vertical="center"/>
    </xf>
    <xf numFmtId="0" fontId="49" fillId="0" borderId="6" applyNumberFormat="0" applyFill="0" applyAlignment="0" applyProtection="0">
      <alignment vertical="center"/>
    </xf>
    <xf numFmtId="0" fontId="26" fillId="0" borderId="6" applyNumberFormat="0" applyFill="0" applyAlignment="0" applyProtection="0">
      <alignment vertical="center"/>
    </xf>
    <xf numFmtId="0" fontId="49" fillId="0" borderId="6" applyNumberFormat="0" applyFill="0" applyAlignment="0" applyProtection="0">
      <alignment vertical="center"/>
    </xf>
    <xf numFmtId="0" fontId="50" fillId="0" borderId="7" applyNumberFormat="0" applyFill="0" applyAlignment="0" applyProtection="0">
      <alignment vertical="center"/>
    </xf>
    <xf numFmtId="0" fontId="27" fillId="0" borderId="7" applyNumberFormat="0" applyFill="0" applyAlignment="0" applyProtection="0">
      <alignment vertical="center"/>
    </xf>
    <xf numFmtId="0" fontId="50" fillId="0" borderId="7" applyNumberFormat="0" applyFill="0" applyAlignment="0" applyProtection="0">
      <alignment vertical="center"/>
    </xf>
    <xf numFmtId="0" fontId="50"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51" fillId="4" borderId="0" applyNumberFormat="0" applyBorder="0" applyAlignment="0" applyProtection="0">
      <alignment vertical="center"/>
    </xf>
    <xf numFmtId="0" fontId="28" fillId="4" borderId="0" applyNumberFormat="0" applyBorder="0" applyAlignment="0" applyProtection="0">
      <alignment vertical="center"/>
    </xf>
    <xf numFmtId="0" fontId="51" fillId="4" borderId="0" applyNumberFormat="0" applyBorder="0" applyAlignment="0" applyProtection="0">
      <alignment vertical="center"/>
    </xf>
    <xf numFmtId="0" fontId="52" fillId="20" borderId="12" applyNumberFormat="0" applyAlignment="0" applyProtection="0">
      <alignment vertical="center"/>
    </xf>
    <xf numFmtId="0" fontId="29" fillId="20" borderId="12" applyNumberFormat="0" applyAlignment="0" applyProtection="0">
      <alignment vertical="center"/>
    </xf>
    <xf numFmtId="0" fontId="52" fillId="20" borderId="12" applyNumberFormat="0" applyAlignment="0" applyProtection="0">
      <alignment vertical="center"/>
    </xf>
    <xf numFmtId="41" fontId="1" fillId="0" borderId="0" applyFont="0" applyFill="0" applyBorder="0" applyAlignment="0" applyProtection="0"/>
    <xf numFmtId="41" fontId="1" fillId="0" borderId="0" applyFont="0" applyFill="0" applyBorder="0" applyAlignment="0" applyProtection="0"/>
    <xf numFmtId="177" fontId="7" fillId="0" borderId="0" applyFont="0" applyFill="0" applyBorder="0" applyAlignment="0" applyProtection="0"/>
    <xf numFmtId="177" fontId="7" fillId="0" borderId="0" applyFont="0" applyFill="0" applyBorder="0" applyAlignment="0" applyProtection="0"/>
    <xf numFmtId="177" fontId="7" fillId="0" borderId="0" applyFont="0" applyFill="0" applyBorder="0" applyAlignment="0" applyProtection="0"/>
    <xf numFmtId="0" fontId="7" fillId="0" borderId="0" applyFont="0" applyFill="0" applyBorder="0" applyAlignment="0" applyProtection="0"/>
    <xf numFmtId="0" fontId="47" fillId="0" borderId="0"/>
    <xf numFmtId="0" fontId="72" fillId="0" borderId="0">
      <alignment vertical="center"/>
    </xf>
    <xf numFmtId="42" fontId="1" fillId="0" borderId="0" applyFont="0" applyFill="0" applyBorder="0" applyAlignment="0" applyProtection="0"/>
    <xf numFmtId="42" fontId="1" fillId="0" borderId="0" applyFont="0" applyFill="0" applyBorder="0" applyAlignment="0" applyProtection="0"/>
    <xf numFmtId="189" fontId="7" fillId="0" borderId="0">
      <protection locked="0"/>
    </xf>
    <xf numFmtId="0" fontId="1" fillId="0" borderId="0">
      <alignment vertical="center"/>
    </xf>
    <xf numFmtId="0" fontId="14" fillId="0" borderId="0">
      <alignment vertical="center"/>
    </xf>
    <xf numFmtId="0" fontId="30" fillId="0" borderId="0"/>
    <xf numFmtId="0" fontId="30" fillId="0" borderId="0"/>
    <xf numFmtId="0" fontId="30" fillId="0" borderId="0"/>
    <xf numFmtId="0" fontId="30" fillId="0" borderId="0"/>
    <xf numFmtId="0" fontId="80" fillId="0" borderId="0">
      <alignment vertical="center"/>
    </xf>
    <xf numFmtId="0" fontId="1" fillId="0" borderId="0">
      <alignment vertical="center"/>
    </xf>
    <xf numFmtId="0" fontId="14" fillId="0" borderId="0">
      <alignment vertical="center"/>
    </xf>
    <xf numFmtId="0" fontId="80" fillId="0" borderId="0">
      <alignment vertical="center"/>
    </xf>
    <xf numFmtId="0" fontId="80" fillId="0" borderId="0">
      <alignment vertical="center"/>
    </xf>
    <xf numFmtId="0" fontId="1" fillId="0" borderId="0">
      <alignment vertical="center"/>
    </xf>
    <xf numFmtId="0" fontId="14" fillId="0" borderId="0">
      <alignment vertical="center"/>
    </xf>
    <xf numFmtId="0" fontId="14" fillId="0" borderId="0">
      <alignment vertical="center"/>
    </xf>
    <xf numFmtId="0" fontId="1" fillId="0" borderId="0">
      <alignment vertical="center"/>
    </xf>
    <xf numFmtId="0" fontId="1" fillId="0" borderId="0">
      <alignment vertical="center"/>
    </xf>
    <xf numFmtId="0" fontId="30" fillId="0" borderId="0"/>
    <xf numFmtId="0" fontId="30" fillId="0" borderId="0"/>
    <xf numFmtId="0" fontId="1" fillId="0" borderId="0">
      <alignment vertical="center"/>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80" fillId="0" borderId="0">
      <alignment vertical="center"/>
    </xf>
    <xf numFmtId="0" fontId="30" fillId="0" borderId="0"/>
    <xf numFmtId="0" fontId="30" fillId="0" borderId="0"/>
    <xf numFmtId="0" fontId="30" fillId="0" borderId="0"/>
    <xf numFmtId="0" fontId="30" fillId="0" borderId="0"/>
    <xf numFmtId="0" fontId="1" fillId="0" borderId="0">
      <alignment vertical="center"/>
    </xf>
    <xf numFmtId="0" fontId="1" fillId="0" borderId="0">
      <alignment vertical="center"/>
    </xf>
    <xf numFmtId="0" fontId="43" fillId="0" borderId="0"/>
    <xf numFmtId="0" fontId="1" fillId="0" borderId="0">
      <alignment vertical="center"/>
    </xf>
    <xf numFmtId="0" fontId="7" fillId="0" borderId="0"/>
    <xf numFmtId="0" fontId="14" fillId="0" borderId="0">
      <alignment vertical="center"/>
    </xf>
    <xf numFmtId="0" fontId="80" fillId="0" borderId="0">
      <alignment vertical="center"/>
    </xf>
    <xf numFmtId="0" fontId="80" fillId="0" borderId="0">
      <alignment vertical="center"/>
    </xf>
    <xf numFmtId="0" fontId="80" fillId="0" borderId="0">
      <alignment vertical="center"/>
    </xf>
    <xf numFmtId="0" fontId="80" fillId="0" borderId="0">
      <alignment vertical="center"/>
    </xf>
    <xf numFmtId="0" fontId="14" fillId="0" borderId="0">
      <alignment vertical="center"/>
    </xf>
    <xf numFmtId="0" fontId="1" fillId="0" borderId="0">
      <alignment vertical="center"/>
    </xf>
    <xf numFmtId="0" fontId="1" fillId="0" borderId="0">
      <alignment vertical="center"/>
    </xf>
    <xf numFmtId="0" fontId="80" fillId="0" borderId="0">
      <alignment vertical="center"/>
    </xf>
    <xf numFmtId="0" fontId="1" fillId="0" borderId="0">
      <alignment vertical="center"/>
    </xf>
    <xf numFmtId="0" fontId="1" fillId="0" borderId="0">
      <alignment vertical="center"/>
    </xf>
    <xf numFmtId="0" fontId="1" fillId="0" borderId="0">
      <alignment vertical="center"/>
    </xf>
    <xf numFmtId="0" fontId="30" fillId="0" borderId="0"/>
    <xf numFmtId="0" fontId="1" fillId="0" borderId="0">
      <alignment vertical="center"/>
    </xf>
    <xf numFmtId="0" fontId="1" fillId="0" borderId="0">
      <alignment vertical="center"/>
    </xf>
    <xf numFmtId="0" fontId="1" fillId="0" borderId="0">
      <alignment vertical="center"/>
    </xf>
    <xf numFmtId="0" fontId="30" fillId="0" borderId="0"/>
    <xf numFmtId="0" fontId="1" fillId="0" borderId="0"/>
    <xf numFmtId="0" fontId="1" fillId="0" borderId="0">
      <alignment vertical="center"/>
    </xf>
    <xf numFmtId="0" fontId="80" fillId="0" borderId="0">
      <alignment vertical="center"/>
    </xf>
    <xf numFmtId="0" fontId="80" fillId="0" borderId="0">
      <alignment vertical="center"/>
    </xf>
    <xf numFmtId="0" fontId="80" fillId="0" borderId="0">
      <alignment vertical="center"/>
    </xf>
    <xf numFmtId="0" fontId="30"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xf numFmtId="0" fontId="1" fillId="0" borderId="0">
      <alignment vertical="center"/>
    </xf>
    <xf numFmtId="0" fontId="1" fillId="0" borderId="0"/>
    <xf numFmtId="0" fontId="1" fillId="0" borderId="0"/>
    <xf numFmtId="0" fontId="80" fillId="0" borderId="0">
      <alignment vertical="center"/>
    </xf>
    <xf numFmtId="0" fontId="1" fillId="0" borderId="0"/>
    <xf numFmtId="0" fontId="1" fillId="0" borderId="0"/>
    <xf numFmtId="0" fontId="1" fillId="0" borderId="0"/>
    <xf numFmtId="0" fontId="1" fillId="0" borderId="0">
      <alignment vertical="center"/>
    </xf>
    <xf numFmtId="0" fontId="1"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 fillId="0" borderId="0">
      <alignment vertical="center"/>
    </xf>
    <xf numFmtId="0" fontId="80" fillId="0" borderId="0">
      <alignment vertical="center"/>
    </xf>
    <xf numFmtId="0" fontId="1" fillId="0" borderId="0">
      <alignment vertical="center"/>
    </xf>
    <xf numFmtId="0" fontId="80" fillId="0" borderId="0">
      <alignment vertical="center"/>
    </xf>
    <xf numFmtId="0" fontId="30" fillId="0" borderId="0"/>
    <xf numFmtId="0" fontId="30" fillId="0" borderId="0"/>
    <xf numFmtId="0" fontId="30" fillId="0" borderId="0"/>
    <xf numFmtId="0" fontId="1" fillId="0" borderId="0">
      <alignment vertical="center"/>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75" fillId="0" borderId="0" applyNumberFormat="0" applyFill="0" applyBorder="0" applyAlignment="0" applyProtection="0">
      <alignment vertical="top"/>
      <protection locked="0"/>
    </xf>
    <xf numFmtId="0" fontId="61" fillId="0" borderId="14">
      <protection locked="0"/>
    </xf>
    <xf numFmtId="190" fontId="7" fillId="0" borderId="0">
      <protection locked="0"/>
    </xf>
    <xf numFmtId="191" fontId="7" fillId="0" borderId="0">
      <protection locked="0"/>
    </xf>
    <xf numFmtId="41" fontId="1" fillId="0" borderId="0" applyFont="0" applyFill="0" applyBorder="0" applyAlignment="0" applyProtection="0">
      <alignment vertical="center"/>
    </xf>
    <xf numFmtId="0" fontId="98" fillId="0" borderId="0">
      <alignment vertical="center"/>
    </xf>
  </cellStyleXfs>
  <cellXfs count="505">
    <xf numFmtId="0" fontId="0" fillId="0" borderId="0" xfId="0">
      <alignment vertical="center"/>
    </xf>
    <xf numFmtId="0" fontId="9" fillId="0" borderId="0" xfId="0" applyFont="1" applyFill="1">
      <alignment vertical="center"/>
    </xf>
    <xf numFmtId="0" fontId="5" fillId="0" borderId="0" xfId="0" applyFont="1" applyFill="1">
      <alignment vertical="center"/>
    </xf>
    <xf numFmtId="0" fontId="1" fillId="0" borderId="0" xfId="0" applyFont="1" applyFill="1">
      <alignment vertical="center"/>
    </xf>
    <xf numFmtId="0" fontId="77" fillId="0" borderId="0" xfId="0" applyFont="1" applyFill="1">
      <alignment vertical="center"/>
    </xf>
    <xf numFmtId="0" fontId="6" fillId="0" borderId="0" xfId="0" applyFont="1" applyFill="1" applyBorder="1">
      <alignment vertical="center"/>
    </xf>
    <xf numFmtId="0" fontId="77" fillId="0" borderId="0" xfId="0" applyFont="1" applyFill="1" applyBorder="1">
      <alignment vertical="center"/>
    </xf>
    <xf numFmtId="0" fontId="4" fillId="0" borderId="0" xfId="0" applyFont="1" applyFill="1" applyBorder="1">
      <alignment vertical="center"/>
    </xf>
    <xf numFmtId="0" fontId="0" fillId="0" borderId="0" xfId="0" applyAlignment="1"/>
    <xf numFmtId="0" fontId="9" fillId="0" borderId="0" xfId="0" applyFont="1" applyFill="1" applyBorder="1">
      <alignment vertical="center"/>
    </xf>
    <xf numFmtId="0" fontId="79" fillId="0" borderId="0" xfId="0" applyFont="1" applyFill="1">
      <alignment vertical="center"/>
    </xf>
    <xf numFmtId="0" fontId="8" fillId="0" borderId="0" xfId="0" applyFont="1" applyFill="1" applyAlignment="1">
      <alignment vertical="top"/>
    </xf>
    <xf numFmtId="0" fontId="9" fillId="0" borderId="0" xfId="0" applyFont="1" applyFill="1" applyAlignment="1">
      <alignment vertical="top"/>
    </xf>
    <xf numFmtId="0" fontId="77" fillId="0" borderId="0" xfId="0" applyFont="1" applyFill="1" applyAlignment="1">
      <alignment vertical="top"/>
    </xf>
    <xf numFmtId="0" fontId="77" fillId="0" borderId="0" xfId="0" applyFont="1" applyFill="1" applyBorder="1" applyAlignment="1">
      <alignment vertical="top"/>
    </xf>
    <xf numFmtId="0" fontId="11" fillId="0" borderId="0" xfId="0" applyFont="1" applyFill="1">
      <alignment vertical="center"/>
    </xf>
    <xf numFmtId="0" fontId="0" fillId="0" borderId="0" xfId="0" applyFont="1" applyFill="1" applyAlignment="1">
      <alignment vertical="top"/>
    </xf>
    <xf numFmtId="0" fontId="81" fillId="0" borderId="0" xfId="0" applyFont="1" applyFill="1" applyAlignment="1">
      <alignment vertical="center"/>
    </xf>
    <xf numFmtId="0" fontId="81" fillId="0" borderId="0" xfId="0" applyFont="1" applyFill="1">
      <alignment vertical="center"/>
    </xf>
    <xf numFmtId="0" fontId="0" fillId="0" borderId="0" xfId="0" applyAlignment="1">
      <alignment vertical="top"/>
    </xf>
    <xf numFmtId="0" fontId="0" fillId="0" borderId="0" xfId="0" applyFill="1">
      <alignment vertical="center"/>
    </xf>
    <xf numFmtId="0" fontId="6" fillId="0" borderId="0" xfId="0" applyFont="1" applyFill="1">
      <alignment vertical="center"/>
    </xf>
    <xf numFmtId="0" fontId="6" fillId="0" borderId="0" xfId="0" applyFont="1" applyFill="1" applyAlignment="1"/>
    <xf numFmtId="0" fontId="6" fillId="0" borderId="0" xfId="0" applyFont="1" applyFill="1" applyAlignment="1">
      <alignment vertical="center"/>
    </xf>
    <xf numFmtId="0" fontId="6" fillId="0" borderId="0" xfId="0" applyFont="1" applyAlignment="1"/>
    <xf numFmtId="0" fontId="8" fillId="0" borderId="0" xfId="0" applyFont="1" applyFill="1" applyBorder="1" applyAlignment="1">
      <alignment vertical="top"/>
    </xf>
    <xf numFmtId="0" fontId="9" fillId="0" borderId="0" xfId="0" applyFont="1" applyFill="1" applyBorder="1" applyAlignment="1">
      <alignment vertical="center"/>
    </xf>
    <xf numFmtId="178" fontId="9" fillId="0" borderId="0" xfId="294" applyNumberFormat="1" applyFont="1" applyFill="1" applyBorder="1" applyAlignment="1">
      <alignment vertical="center"/>
    </xf>
    <xf numFmtId="0" fontId="79" fillId="0" borderId="0" xfId="0" applyFont="1" applyFill="1" applyBorder="1" applyAlignment="1">
      <alignment vertical="center" wrapText="1"/>
    </xf>
    <xf numFmtId="0" fontId="79" fillId="0" borderId="0" xfId="0" applyFont="1" applyFill="1" applyBorder="1" applyAlignment="1">
      <alignment wrapText="1"/>
    </xf>
    <xf numFmtId="0" fontId="79" fillId="0" borderId="0" xfId="0" applyFont="1" applyFill="1" applyBorder="1" applyAlignment="1">
      <alignment vertical="center"/>
    </xf>
    <xf numFmtId="38" fontId="78" fillId="0" borderId="0" xfId="294" applyNumberFormat="1" applyFont="1" applyFill="1" applyBorder="1" applyAlignment="1">
      <alignment vertical="center" wrapText="1"/>
    </xf>
    <xf numFmtId="0" fontId="5" fillId="0" borderId="0" xfId="0" applyFont="1" applyFill="1" applyBorder="1" applyAlignment="1">
      <alignment vertical="center"/>
    </xf>
    <xf numFmtId="0" fontId="5" fillId="0" borderId="20" xfId="0" applyFont="1" applyFill="1" applyBorder="1" applyAlignment="1">
      <alignment horizontal="left" vertical="center"/>
    </xf>
    <xf numFmtId="0" fontId="5" fillId="0" borderId="20" xfId="0" applyFont="1" applyFill="1" applyBorder="1" applyAlignment="1">
      <alignment horizontal="right" vertical="center"/>
    </xf>
    <xf numFmtId="0" fontId="5" fillId="0" borderId="0" xfId="0" applyFont="1" applyFill="1" applyBorder="1" applyAlignment="1">
      <alignment horizontal="left" vertical="center"/>
    </xf>
    <xf numFmtId="0" fontId="5" fillId="0" borderId="0" xfId="0" applyFont="1" applyFill="1" applyBorder="1" applyAlignment="1">
      <alignment horizontal="right" vertical="center"/>
    </xf>
    <xf numFmtId="0" fontId="9" fillId="0" borderId="0" xfId="0" applyFont="1" applyFill="1" applyBorder="1" applyAlignment="1">
      <alignment vertical="center"/>
    </xf>
    <xf numFmtId="0" fontId="5" fillId="0" borderId="20" xfId="0" applyFont="1" applyFill="1" applyBorder="1" applyAlignment="1">
      <alignment vertical="center"/>
    </xf>
    <xf numFmtId="0" fontId="6" fillId="0" borderId="27" xfId="0" applyFont="1" applyFill="1" applyBorder="1">
      <alignment vertical="center"/>
    </xf>
    <xf numFmtId="0" fontId="5" fillId="0" borderId="20" xfId="301" applyNumberFormat="1" applyFont="1" applyFill="1" applyBorder="1" applyAlignment="1">
      <alignment vertical="center"/>
    </xf>
    <xf numFmtId="0" fontId="5" fillId="0" borderId="0" xfId="0" applyFont="1" applyFill="1" applyBorder="1" applyAlignment="1">
      <alignment horizontal="left" vertical="center" wrapText="1"/>
    </xf>
    <xf numFmtId="0" fontId="5" fillId="0" borderId="27" xfId="0" applyFont="1" applyFill="1" applyBorder="1" applyAlignment="1">
      <alignment vertical="center"/>
    </xf>
    <xf numFmtId="0" fontId="9" fillId="0" borderId="20" xfId="0" applyFont="1" applyFill="1" applyBorder="1" applyAlignment="1">
      <alignment vertical="center" wrapText="1"/>
    </xf>
    <xf numFmtId="0" fontId="9" fillId="0" borderId="0" xfId="0" applyNumberFormat="1" applyFont="1" applyFill="1" applyBorder="1" applyAlignment="1">
      <alignment horizontal="center" vertical="center"/>
    </xf>
    <xf numFmtId="176" fontId="9" fillId="0" borderId="0" xfId="0" applyNumberFormat="1" applyFont="1" applyFill="1" applyBorder="1" applyAlignment="1">
      <alignment horizontal="center" vertical="center" wrapText="1"/>
    </xf>
    <xf numFmtId="179" fontId="5" fillId="0" borderId="20" xfId="0" applyNumberFormat="1" applyFont="1" applyFill="1" applyBorder="1" applyAlignment="1">
      <alignment vertical="center"/>
    </xf>
    <xf numFmtId="179" fontId="9" fillId="0" borderId="0" xfId="0" applyNumberFormat="1" applyFont="1" applyFill="1" applyBorder="1" applyAlignment="1">
      <alignment horizontal="center" vertical="center"/>
    </xf>
    <xf numFmtId="179" fontId="9" fillId="0" borderId="0" xfId="0" applyNumberFormat="1" applyFont="1" applyFill="1" applyBorder="1" applyAlignment="1">
      <alignment horizontal="center" vertical="center" wrapText="1"/>
    </xf>
    <xf numFmtId="179" fontId="9" fillId="0" borderId="0" xfId="0" applyNumberFormat="1" applyFont="1" applyFill="1" applyBorder="1" applyAlignment="1">
      <alignment horizontal="right" vertical="center" wrapText="1"/>
    </xf>
    <xf numFmtId="194" fontId="9" fillId="0" borderId="0" xfId="0" applyNumberFormat="1" applyFont="1" applyFill="1" applyBorder="1" applyAlignment="1">
      <alignment horizontal="right" vertical="center" wrapText="1"/>
    </xf>
    <xf numFmtId="195" fontId="9" fillId="0" borderId="0" xfId="0" applyNumberFormat="1" applyFont="1" applyFill="1" applyBorder="1" applyAlignment="1">
      <alignment horizontal="right" vertical="center" wrapText="1"/>
    </xf>
    <xf numFmtId="0" fontId="86" fillId="0" borderId="0" xfId="0" applyFont="1" applyFill="1">
      <alignment vertical="center"/>
    </xf>
    <xf numFmtId="179" fontId="9" fillId="0" borderId="16" xfId="0" applyNumberFormat="1" applyFont="1" applyFill="1" applyBorder="1" applyAlignment="1">
      <alignment horizontal="right" vertical="center"/>
    </xf>
    <xf numFmtId="0" fontId="9" fillId="0" borderId="0" xfId="0" applyNumberFormat="1" applyFont="1" applyFill="1" applyBorder="1" applyAlignment="1">
      <alignment horizontal="left" vertical="center"/>
    </xf>
    <xf numFmtId="0" fontId="9" fillId="0" borderId="27" xfId="0" applyFont="1" applyFill="1" applyBorder="1" applyAlignment="1">
      <alignment vertical="center"/>
    </xf>
    <xf numFmtId="194" fontId="5" fillId="0" borderId="0" xfId="0" applyNumberFormat="1" applyFont="1" applyFill="1" applyBorder="1" applyAlignment="1">
      <alignment vertical="center"/>
    </xf>
    <xf numFmtId="194" fontId="9" fillId="0" borderId="0" xfId="0" applyNumberFormat="1" applyFont="1" applyFill="1" applyBorder="1" applyAlignment="1">
      <alignment horizontal="center" vertical="center"/>
    </xf>
    <xf numFmtId="194" fontId="9" fillId="0" borderId="0" xfId="0" applyNumberFormat="1" applyFont="1" applyFill="1" applyBorder="1" applyAlignment="1">
      <alignment horizontal="center" vertical="center" wrapText="1"/>
    </xf>
    <xf numFmtId="194" fontId="9" fillId="0" borderId="0" xfId="0" applyNumberFormat="1" applyFont="1" applyFill="1" applyBorder="1" applyAlignment="1">
      <alignment vertical="center"/>
    </xf>
    <xf numFmtId="194" fontId="0" fillId="0" borderId="0" xfId="0" applyNumberFormat="1">
      <alignment vertical="center"/>
    </xf>
    <xf numFmtId="179" fontId="5" fillId="0" borderId="0" xfId="0" applyNumberFormat="1" applyFont="1" applyFill="1" applyBorder="1" applyAlignment="1">
      <alignment vertical="center"/>
    </xf>
    <xf numFmtId="179" fontId="0" fillId="0" borderId="0" xfId="0" applyNumberFormat="1">
      <alignment vertical="center"/>
    </xf>
    <xf numFmtId="195" fontId="9" fillId="0" borderId="0" xfId="0" applyNumberFormat="1" applyFont="1" applyFill="1" applyBorder="1" applyAlignment="1">
      <alignment horizontal="center" vertical="center" wrapText="1"/>
    </xf>
    <xf numFmtId="195" fontId="0" fillId="0" borderId="0" xfId="0" applyNumberFormat="1">
      <alignment vertical="center"/>
    </xf>
    <xf numFmtId="194" fontId="9" fillId="0" borderId="0" xfId="0" applyNumberFormat="1" applyFont="1" applyFill="1" applyBorder="1" applyAlignment="1">
      <alignment horizontal="left" vertical="center"/>
    </xf>
    <xf numFmtId="0" fontId="9" fillId="0" borderId="27" xfId="0" applyFont="1" applyFill="1" applyBorder="1">
      <alignment vertical="center"/>
    </xf>
    <xf numFmtId="195" fontId="9" fillId="0" borderId="27" xfId="0" applyNumberFormat="1" applyFont="1" applyFill="1" applyBorder="1">
      <alignment vertical="center"/>
    </xf>
    <xf numFmtId="195" fontId="9" fillId="0" borderId="0" xfId="0" applyNumberFormat="1" applyFont="1" applyFill="1" applyBorder="1">
      <alignment vertical="center"/>
    </xf>
    <xf numFmtId="195" fontId="86" fillId="0" borderId="0" xfId="0" applyNumberFormat="1" applyFont="1" applyFill="1">
      <alignment vertical="center"/>
    </xf>
    <xf numFmtId="195" fontId="6" fillId="0" borderId="0" xfId="0" applyNumberFormat="1" applyFont="1" applyFill="1">
      <alignment vertical="center"/>
    </xf>
    <xf numFmtId="195" fontId="5" fillId="0" borderId="20" xfId="0" applyNumberFormat="1" applyFont="1" applyFill="1" applyBorder="1" applyAlignment="1">
      <alignment horizontal="right" vertical="center"/>
    </xf>
    <xf numFmtId="179" fontId="9" fillId="0" borderId="27" xfId="0" applyNumberFormat="1" applyFont="1" applyFill="1" applyBorder="1">
      <alignment vertical="center"/>
    </xf>
    <xf numFmtId="179" fontId="9" fillId="0" borderId="0" xfId="0" applyNumberFormat="1" applyFont="1" applyFill="1" applyBorder="1">
      <alignment vertical="center"/>
    </xf>
    <xf numFmtId="179" fontId="9" fillId="0" borderId="20" xfId="0" applyNumberFormat="1" applyFont="1" applyFill="1" applyBorder="1">
      <alignment vertical="center"/>
    </xf>
    <xf numFmtId="179" fontId="9" fillId="0" borderId="33" xfId="0" applyNumberFormat="1" applyFont="1" applyFill="1" applyBorder="1">
      <alignment vertical="center"/>
    </xf>
    <xf numFmtId="179" fontId="9" fillId="0" borderId="34" xfId="0" applyNumberFormat="1" applyFont="1" applyFill="1" applyBorder="1">
      <alignment vertical="center"/>
    </xf>
    <xf numFmtId="179" fontId="86" fillId="0" borderId="0" xfId="0" applyNumberFormat="1" applyFont="1" applyFill="1">
      <alignment vertical="center"/>
    </xf>
    <xf numFmtId="0" fontId="9" fillId="0" borderId="35" xfId="0" applyFont="1" applyFill="1" applyBorder="1">
      <alignment vertical="center"/>
    </xf>
    <xf numFmtId="0" fontId="86" fillId="0" borderId="0" xfId="0" applyFont="1" applyFill="1" applyBorder="1">
      <alignment vertical="center"/>
    </xf>
    <xf numFmtId="179" fontId="86" fillId="0" borderId="0" xfId="0" applyNumberFormat="1" applyFont="1" applyFill="1" applyBorder="1">
      <alignment vertical="center"/>
    </xf>
    <xf numFmtId="195" fontId="86" fillId="0" borderId="0" xfId="0" applyNumberFormat="1" applyFont="1" applyFill="1" applyBorder="1">
      <alignment vertical="center"/>
    </xf>
    <xf numFmtId="195" fontId="9" fillId="0" borderId="21" xfId="0" applyNumberFormat="1" applyFont="1" applyFill="1" applyBorder="1" applyAlignment="1">
      <alignment horizontal="right" vertical="center" wrapText="1"/>
    </xf>
    <xf numFmtId="0" fontId="0" fillId="0" borderId="0" xfId="0" applyFill="1" applyAlignment="1" applyProtection="1">
      <alignment horizontal="right"/>
    </xf>
    <xf numFmtId="0" fontId="79" fillId="0" borderId="27" xfId="0" applyFont="1" applyFill="1" applyBorder="1">
      <alignment vertical="center"/>
    </xf>
    <xf numFmtId="179" fontId="9" fillId="0" borderId="0" xfId="294" applyNumberFormat="1" applyFont="1" applyFill="1" applyBorder="1" applyAlignment="1">
      <alignment horizontal="right" vertical="center"/>
    </xf>
    <xf numFmtId="179" fontId="9" fillId="0" borderId="20" xfId="294" applyNumberFormat="1" applyFont="1" applyFill="1" applyBorder="1" applyAlignment="1">
      <alignment horizontal="right" vertical="center"/>
    </xf>
    <xf numFmtId="0" fontId="9" fillId="0" borderId="24" xfId="0" applyFont="1" applyFill="1" applyBorder="1" applyAlignment="1" applyProtection="1">
      <alignment horizontal="centerContinuous" vertical="center" wrapText="1"/>
    </xf>
    <xf numFmtId="0" fontId="9" fillId="0" borderId="26" xfId="0" applyFont="1" applyFill="1" applyBorder="1" applyAlignment="1" applyProtection="1">
      <alignment horizontal="centerContinuous" vertical="center"/>
    </xf>
    <xf numFmtId="0" fontId="9" fillId="0" borderId="28" xfId="0" applyFont="1" applyFill="1" applyBorder="1" applyAlignment="1" applyProtection="1">
      <alignment horizontal="centerContinuous" vertical="center"/>
    </xf>
    <xf numFmtId="0" fontId="9" fillId="0" borderId="25" xfId="0" applyFont="1" applyFill="1" applyBorder="1" applyAlignment="1" applyProtection="1">
      <alignment horizontal="centerContinuous" vertical="center"/>
    </xf>
    <xf numFmtId="0" fontId="9" fillId="0" borderId="30" xfId="0" applyFont="1" applyFill="1" applyBorder="1" applyAlignment="1" applyProtection="1">
      <alignment horizontal="centerContinuous" vertical="center" wrapText="1"/>
    </xf>
    <xf numFmtId="0" fontId="9" fillId="0" borderId="28" xfId="0" applyFont="1" applyFill="1" applyBorder="1" applyAlignment="1" applyProtection="1">
      <alignment horizontal="centerContinuous" vertical="center" wrapText="1"/>
    </xf>
    <xf numFmtId="0" fontId="0" fillId="0" borderId="0" xfId="0" applyFont="1" applyFill="1">
      <alignment vertical="center"/>
    </xf>
    <xf numFmtId="0" fontId="9" fillId="0" borderId="0" xfId="301" applyNumberFormat="1" applyFont="1" applyFill="1" applyBorder="1" applyAlignment="1">
      <alignment vertical="center"/>
    </xf>
    <xf numFmtId="197" fontId="5" fillId="0" borderId="20" xfId="301" applyNumberFormat="1" applyFont="1" applyFill="1" applyBorder="1" applyAlignment="1">
      <alignment horizontal="right" vertical="center"/>
    </xf>
    <xf numFmtId="197" fontId="9" fillId="0" borderId="0" xfId="0" applyNumberFormat="1" applyFont="1" applyFill="1" applyBorder="1">
      <alignment vertical="center"/>
    </xf>
    <xf numFmtId="197" fontId="9" fillId="0" borderId="0" xfId="301" applyNumberFormat="1" applyFont="1" applyFill="1" applyBorder="1" applyAlignment="1">
      <alignment horizontal="right" vertical="center"/>
    </xf>
    <xf numFmtId="197" fontId="77" fillId="0" borderId="0" xfId="0" applyNumberFormat="1" applyFont="1" applyFill="1">
      <alignment vertical="center"/>
    </xf>
    <xf numFmtId="0" fontId="9" fillId="0" borderId="20" xfId="0" applyFont="1" applyFill="1" applyBorder="1" applyAlignment="1">
      <alignment horizontal="right" vertical="center"/>
    </xf>
    <xf numFmtId="0" fontId="9" fillId="0" borderId="42" xfId="0" applyFont="1" applyFill="1" applyBorder="1" applyAlignment="1">
      <alignment horizontal="center" vertical="center" wrapText="1"/>
    </xf>
    <xf numFmtId="179" fontId="9" fillId="0" borderId="42" xfId="0" applyNumberFormat="1" applyFont="1" applyFill="1" applyBorder="1" applyAlignment="1">
      <alignment horizontal="center" vertical="center" wrapText="1"/>
    </xf>
    <xf numFmtId="0" fontId="9" fillId="0" borderId="40" xfId="0" applyNumberFormat="1" applyFont="1" applyFill="1" applyBorder="1" applyAlignment="1">
      <alignment horizontal="center" vertical="center"/>
    </xf>
    <xf numFmtId="179" fontId="9" fillId="0" borderId="21" xfId="0" applyNumberFormat="1" applyFont="1" applyFill="1" applyBorder="1" applyAlignment="1">
      <alignment horizontal="right" vertical="center"/>
    </xf>
    <xf numFmtId="179" fontId="9" fillId="0" borderId="32" xfId="0" applyNumberFormat="1" applyFont="1" applyFill="1" applyBorder="1" applyAlignment="1">
      <alignment horizontal="right" vertical="center"/>
    </xf>
    <xf numFmtId="194" fontId="9" fillId="0" borderId="21" xfId="0" applyNumberFormat="1" applyFont="1" applyFill="1" applyBorder="1" applyAlignment="1">
      <alignment horizontal="right" vertical="center" wrapText="1"/>
    </xf>
    <xf numFmtId="0" fontId="9" fillId="0" borderId="21" xfId="0" applyFont="1" applyFill="1" applyBorder="1" applyAlignment="1">
      <alignment horizontal="right" vertical="center" wrapText="1"/>
    </xf>
    <xf numFmtId="0" fontId="9" fillId="0" borderId="46" xfId="0" applyNumberFormat="1" applyFont="1" applyFill="1" applyBorder="1" applyAlignment="1">
      <alignment horizontal="center" vertical="center"/>
    </xf>
    <xf numFmtId="194" fontId="9" fillId="0" borderId="42" xfId="0" applyNumberFormat="1" applyFont="1" applyFill="1" applyBorder="1" applyAlignment="1">
      <alignment horizontal="center" vertical="center" wrapText="1"/>
    </xf>
    <xf numFmtId="195" fontId="9" fillId="0" borderId="42" xfId="0" applyNumberFormat="1" applyFont="1" applyFill="1" applyBorder="1" applyAlignment="1">
      <alignment horizontal="center" vertical="center" wrapText="1"/>
    </xf>
    <xf numFmtId="179" fontId="9" fillId="0" borderId="42" xfId="293" applyNumberFormat="1" applyFont="1" applyFill="1" applyBorder="1" applyAlignment="1">
      <alignment horizontal="center" vertical="center" wrapText="1"/>
    </xf>
    <xf numFmtId="194" fontId="9" fillId="0" borderId="21" xfId="0" applyNumberFormat="1" applyFont="1" applyFill="1" applyBorder="1" applyAlignment="1">
      <alignment horizontal="right" vertical="center"/>
    </xf>
    <xf numFmtId="194" fontId="9" fillId="0" borderId="32" xfId="0" applyNumberFormat="1" applyFont="1" applyFill="1" applyBorder="1" applyAlignment="1">
      <alignment horizontal="right" vertical="center"/>
    </xf>
    <xf numFmtId="179" fontId="9" fillId="0" borderId="14" xfId="0" applyNumberFormat="1" applyFont="1" applyFill="1" applyBorder="1">
      <alignment vertical="center"/>
    </xf>
    <xf numFmtId="195" fontId="9" fillId="0" borderId="21" xfId="0" applyNumberFormat="1" applyFont="1" applyFill="1" applyBorder="1">
      <alignment vertical="center"/>
    </xf>
    <xf numFmtId="195" fontId="9" fillId="0" borderId="32" xfId="0" applyNumberFormat="1" applyFont="1" applyFill="1" applyBorder="1">
      <alignment vertical="center"/>
    </xf>
    <xf numFmtId="195" fontId="9" fillId="0" borderId="29" xfId="0" applyNumberFormat="1" applyFont="1" applyFill="1" applyBorder="1">
      <alignment vertical="center"/>
    </xf>
    <xf numFmtId="195" fontId="9" fillId="0" borderId="37" xfId="0" applyNumberFormat="1" applyFont="1" applyFill="1" applyBorder="1">
      <alignment vertical="center"/>
    </xf>
    <xf numFmtId="195" fontId="9" fillId="0" borderId="38" xfId="0" applyNumberFormat="1" applyFont="1" applyFill="1" applyBorder="1">
      <alignment vertical="center"/>
    </xf>
    <xf numFmtId="179" fontId="9" fillId="0" borderId="51" xfId="0" applyNumberFormat="1" applyFont="1" applyFill="1" applyBorder="1">
      <alignment vertical="center"/>
    </xf>
    <xf numFmtId="179" fontId="9" fillId="0" borderId="16" xfId="0" applyNumberFormat="1" applyFont="1" applyFill="1" applyBorder="1">
      <alignment vertical="center"/>
    </xf>
    <xf numFmtId="179" fontId="9" fillId="0" borderId="19" xfId="0" applyNumberFormat="1" applyFont="1" applyFill="1" applyBorder="1">
      <alignment vertical="center"/>
    </xf>
    <xf numFmtId="179" fontId="9" fillId="0" borderId="30" xfId="0" applyNumberFormat="1" applyFont="1" applyFill="1" applyBorder="1">
      <alignment vertical="center"/>
    </xf>
    <xf numFmtId="179" fontId="9" fillId="0" borderId="52" xfId="0" applyNumberFormat="1" applyFont="1" applyFill="1" applyBorder="1">
      <alignment vertical="center"/>
    </xf>
    <xf numFmtId="179" fontId="9" fillId="0" borderId="53" xfId="0" applyNumberFormat="1" applyFont="1" applyFill="1" applyBorder="1">
      <alignment vertical="center"/>
    </xf>
    <xf numFmtId="0" fontId="9" fillId="0" borderId="55" xfId="0" applyFont="1" applyFill="1" applyBorder="1" applyAlignment="1">
      <alignment horizontal="center" vertical="center" wrapText="1"/>
    </xf>
    <xf numFmtId="0" fontId="9" fillId="0" borderId="56" xfId="0" applyFont="1" applyFill="1" applyBorder="1" applyAlignment="1">
      <alignment horizontal="center" vertical="center" wrapText="1"/>
    </xf>
    <xf numFmtId="194" fontId="9" fillId="0" borderId="21" xfId="0" applyNumberFormat="1" applyFont="1" applyFill="1" applyBorder="1" applyAlignment="1">
      <alignment vertical="center"/>
    </xf>
    <xf numFmtId="0" fontId="9" fillId="0" borderId="46" xfId="0" applyFont="1" applyFill="1" applyBorder="1" applyAlignment="1">
      <alignment horizontal="center" vertical="center" wrapText="1"/>
    </xf>
    <xf numFmtId="0" fontId="9" fillId="0" borderId="47" xfId="0" applyFont="1" applyFill="1" applyBorder="1" applyAlignment="1">
      <alignment horizontal="center" vertical="center" wrapText="1"/>
    </xf>
    <xf numFmtId="194" fontId="9" fillId="0" borderId="17" xfId="0" applyNumberFormat="1" applyFont="1" applyFill="1" applyBorder="1" applyAlignment="1">
      <alignment vertical="center"/>
    </xf>
    <xf numFmtId="179" fontId="9" fillId="0" borderId="21" xfId="294" applyNumberFormat="1" applyFont="1" applyFill="1" applyBorder="1" applyAlignment="1">
      <alignment horizontal="right" vertical="center"/>
    </xf>
    <xf numFmtId="179" fontId="9" fillId="0" borderId="32" xfId="294" applyNumberFormat="1" applyFont="1" applyFill="1" applyBorder="1" applyAlignment="1">
      <alignment horizontal="right" vertical="center"/>
    </xf>
    <xf numFmtId="179" fontId="9" fillId="0" borderId="16" xfId="294" applyNumberFormat="1" applyFont="1" applyFill="1" applyBorder="1" applyAlignment="1">
      <alignment horizontal="right" vertical="center"/>
    </xf>
    <xf numFmtId="179" fontId="9" fillId="0" borderId="19" xfId="294" applyNumberFormat="1" applyFont="1" applyFill="1" applyBorder="1" applyAlignment="1">
      <alignment horizontal="right" vertical="center"/>
    </xf>
    <xf numFmtId="179" fontId="9" fillId="0" borderId="57" xfId="294" applyNumberFormat="1" applyFont="1" applyFill="1" applyBorder="1" applyAlignment="1">
      <alignment horizontal="right" vertical="center"/>
    </xf>
    <xf numFmtId="179" fontId="9" fillId="0" borderId="58" xfId="294" applyNumberFormat="1" applyFont="1" applyFill="1" applyBorder="1" applyAlignment="1">
      <alignment horizontal="right" vertical="center"/>
    </xf>
    <xf numFmtId="0" fontId="9" fillId="0" borderId="55" xfId="0" applyFont="1" applyFill="1" applyBorder="1" applyAlignment="1">
      <alignment vertical="center"/>
    </xf>
    <xf numFmtId="0" fontId="9" fillId="0" borderId="41" xfId="0" applyFont="1" applyFill="1" applyBorder="1" applyAlignment="1">
      <alignment horizontal="center" vertical="center" wrapText="1"/>
    </xf>
    <xf numFmtId="179" fontId="9" fillId="0" borderId="55" xfId="294" applyNumberFormat="1" applyFont="1" applyFill="1" applyBorder="1" applyAlignment="1">
      <alignment vertical="center"/>
    </xf>
    <xf numFmtId="178" fontId="9" fillId="0" borderId="42" xfId="294" applyNumberFormat="1" applyFont="1" applyFill="1" applyBorder="1" applyAlignment="1">
      <alignment horizontal="center" vertical="center" wrapText="1"/>
    </xf>
    <xf numFmtId="178" fontId="9" fillId="0" borderId="43" xfId="294" applyNumberFormat="1" applyFont="1" applyFill="1" applyBorder="1" applyAlignment="1">
      <alignment horizontal="center" vertical="center" wrapText="1"/>
    </xf>
    <xf numFmtId="179" fontId="9" fillId="0" borderId="56" xfId="294" applyNumberFormat="1" applyFont="1" applyFill="1" applyBorder="1" applyAlignment="1">
      <alignment vertical="center"/>
    </xf>
    <xf numFmtId="196" fontId="9" fillId="0" borderId="46" xfId="294" applyNumberFormat="1" applyFont="1" applyFill="1" applyBorder="1" applyAlignment="1">
      <alignment horizontal="center" vertical="center" wrapText="1"/>
    </xf>
    <xf numFmtId="177" fontId="9" fillId="0" borderId="46" xfId="294" applyFont="1" applyFill="1" applyBorder="1" applyAlignment="1">
      <alignment horizontal="center" vertical="center" wrapText="1"/>
    </xf>
    <xf numFmtId="177" fontId="9" fillId="0" borderId="47" xfId="294" applyFont="1" applyFill="1" applyBorder="1" applyAlignment="1">
      <alignment horizontal="center" vertical="center" wrapText="1"/>
    </xf>
    <xf numFmtId="179" fontId="9" fillId="0" borderId="55" xfId="294" applyNumberFormat="1" applyFont="1" applyFill="1" applyBorder="1" applyAlignment="1">
      <alignment horizontal="center" vertical="center" wrapText="1"/>
    </xf>
    <xf numFmtId="179" fontId="9" fillId="0" borderId="42" xfId="294" applyNumberFormat="1" applyFont="1" applyFill="1" applyBorder="1" applyAlignment="1">
      <alignment horizontal="center" vertical="center" wrapText="1"/>
    </xf>
    <xf numFmtId="179" fontId="9" fillId="0" borderId="56" xfId="294" applyNumberFormat="1" applyFont="1" applyFill="1" applyBorder="1" applyAlignment="1">
      <alignment horizontal="center" vertical="center" wrapText="1"/>
    </xf>
    <xf numFmtId="0" fontId="9" fillId="0" borderId="31" xfId="0" applyFont="1" applyFill="1" applyBorder="1" applyAlignment="1" applyProtection="1">
      <alignment horizontal="centerContinuous" vertical="center"/>
    </xf>
    <xf numFmtId="196" fontId="9" fillId="0" borderId="46" xfId="0" applyNumberFormat="1" applyFont="1" applyFill="1" applyBorder="1" applyAlignment="1">
      <alignment horizontal="center" vertical="center" wrapText="1"/>
    </xf>
    <xf numFmtId="0" fontId="9" fillId="0" borderId="43" xfId="0" applyFont="1" applyFill="1" applyBorder="1" applyAlignment="1">
      <alignment horizontal="center" vertical="center" wrapText="1"/>
    </xf>
    <xf numFmtId="0" fontId="9" fillId="0" borderId="41" xfId="0" applyFont="1" applyBorder="1" applyAlignment="1">
      <alignment horizontal="center" vertical="center" wrapText="1"/>
    </xf>
    <xf numFmtId="0" fontId="9" fillId="0" borderId="42" xfId="0" applyFont="1" applyBorder="1" applyAlignment="1">
      <alignment horizontal="center" vertical="center" wrapText="1"/>
    </xf>
    <xf numFmtId="0" fontId="9" fillId="0" borderId="45" xfId="0" applyFont="1" applyFill="1" applyBorder="1" applyAlignment="1">
      <alignment horizontal="center" vertical="center"/>
    </xf>
    <xf numFmtId="0" fontId="9" fillId="0" borderId="40" xfId="0" applyFont="1" applyFill="1" applyBorder="1" applyAlignment="1">
      <alignment horizontal="center" vertical="center"/>
    </xf>
    <xf numFmtId="0" fontId="9" fillId="0" borderId="46" xfId="0" applyFont="1" applyFill="1" applyBorder="1" applyAlignment="1">
      <alignment horizontal="center" vertical="center"/>
    </xf>
    <xf numFmtId="0" fontId="90" fillId="0" borderId="0" xfId="0" applyFont="1" applyAlignment="1">
      <alignment vertical="top"/>
    </xf>
    <xf numFmtId="0" fontId="92" fillId="0" borderId="0" xfId="0" applyFont="1" applyFill="1" applyAlignment="1"/>
    <xf numFmtId="0" fontId="91" fillId="0" borderId="20" xfId="0" applyFont="1" applyFill="1" applyBorder="1" applyAlignment="1">
      <alignment vertical="center"/>
    </xf>
    <xf numFmtId="0" fontId="91" fillId="0" borderId="20" xfId="0" applyFont="1" applyFill="1" applyBorder="1" applyAlignment="1">
      <alignment horizontal="right" vertical="center"/>
    </xf>
    <xf numFmtId="0" fontId="93" fillId="0" borderId="0" xfId="0" applyFont="1" applyFill="1" applyAlignment="1"/>
    <xf numFmtId="0" fontId="94" fillId="0" borderId="0" xfId="0" applyFont="1" applyAlignment="1"/>
    <xf numFmtId="0" fontId="95" fillId="0" borderId="0" xfId="0" applyFont="1" applyAlignment="1"/>
    <xf numFmtId="0" fontId="88" fillId="0" borderId="0" xfId="0" applyFont="1" applyFill="1" applyBorder="1" applyAlignment="1">
      <alignment vertical="center"/>
    </xf>
    <xf numFmtId="0" fontId="92" fillId="0" borderId="0" xfId="0" applyFont="1" applyAlignment="1"/>
    <xf numFmtId="0" fontId="93" fillId="0" borderId="0" xfId="0" applyFont="1" applyAlignment="1"/>
    <xf numFmtId="0" fontId="96" fillId="0" borderId="0" xfId="0" applyFont="1" applyFill="1">
      <alignment vertical="center"/>
    </xf>
    <xf numFmtId="0" fontId="94" fillId="0" borderId="0" xfId="0" applyFont="1" applyFill="1">
      <alignment vertical="center"/>
    </xf>
    <xf numFmtId="0" fontId="97" fillId="0" borderId="0" xfId="0" applyFont="1" applyFill="1">
      <alignment vertical="center"/>
    </xf>
    <xf numFmtId="0" fontId="91" fillId="0" borderId="0" xfId="0" applyFont="1" applyFill="1" applyBorder="1" applyAlignment="1">
      <alignment vertical="center"/>
    </xf>
    <xf numFmtId="0" fontId="91" fillId="0" borderId="0" xfId="0" applyFont="1" applyFill="1" applyBorder="1" applyAlignment="1">
      <alignment horizontal="right" vertical="center"/>
    </xf>
    <xf numFmtId="0" fontId="88" fillId="0" borderId="55" xfId="0" applyFont="1" applyFill="1" applyBorder="1" applyAlignment="1">
      <alignment horizontal="center" vertical="center"/>
    </xf>
    <xf numFmtId="0" fontId="88" fillId="0" borderId="43" xfId="0" applyFont="1" applyFill="1" applyBorder="1" applyAlignment="1">
      <alignment horizontal="center" vertical="center" wrapText="1"/>
    </xf>
    <xf numFmtId="0" fontId="88" fillId="0" borderId="41" xfId="0" applyFont="1" applyFill="1" applyBorder="1" applyAlignment="1">
      <alignment horizontal="center" vertical="center" wrapText="1"/>
    </xf>
    <xf numFmtId="0" fontId="88" fillId="0" borderId="55" xfId="0" applyFont="1" applyFill="1" applyBorder="1" applyAlignment="1">
      <alignment horizontal="center" vertical="center" wrapText="1"/>
    </xf>
    <xf numFmtId="0" fontId="88" fillId="0" borderId="42" xfId="0" applyFont="1" applyFill="1" applyBorder="1" applyAlignment="1">
      <alignment horizontal="center" vertical="center" wrapText="1"/>
    </xf>
    <xf numFmtId="0" fontId="88" fillId="0" borderId="56" xfId="0" applyFont="1" applyFill="1" applyBorder="1" applyAlignment="1">
      <alignment horizontal="center" vertical="center"/>
    </xf>
    <xf numFmtId="0" fontId="88" fillId="0" borderId="46" xfId="0" applyFont="1" applyFill="1" applyBorder="1" applyAlignment="1">
      <alignment horizontal="center" vertical="center"/>
    </xf>
    <xf numFmtId="0" fontId="9" fillId="0" borderId="42" xfId="301" applyNumberFormat="1" applyFont="1" applyFill="1" applyBorder="1" applyAlignment="1">
      <alignment horizontal="center" vertical="center" wrapText="1"/>
    </xf>
    <xf numFmtId="194" fontId="9" fillId="0" borderId="61" xfId="0" applyNumberFormat="1" applyFont="1" applyFill="1" applyBorder="1">
      <alignment vertical="center"/>
    </xf>
    <xf numFmtId="0" fontId="9" fillId="0" borderId="42"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9" fillId="0" borderId="45" xfId="0" applyFont="1" applyFill="1" applyBorder="1" applyAlignment="1">
      <alignment horizontal="center" vertical="center" wrapText="1"/>
    </xf>
    <xf numFmtId="178" fontId="9" fillId="0" borderId="27" xfId="294" applyNumberFormat="1" applyFont="1" applyFill="1" applyBorder="1" applyAlignment="1">
      <alignment horizontal="center" vertical="center"/>
    </xf>
    <xf numFmtId="178" fontId="9" fillId="0" borderId="63" xfId="294" applyNumberFormat="1" applyFont="1" applyFill="1" applyBorder="1" applyAlignment="1">
      <alignment horizontal="center" vertical="center" wrapText="1"/>
    </xf>
    <xf numFmtId="178" fontId="9" fillId="0" borderId="41" xfId="294" applyNumberFormat="1" applyFont="1" applyFill="1" applyBorder="1" applyAlignment="1">
      <alignment horizontal="center" vertical="center" wrapText="1"/>
    </xf>
    <xf numFmtId="38" fontId="9" fillId="0" borderId="41" xfId="294" applyNumberFormat="1" applyFont="1" applyFill="1" applyBorder="1" applyAlignment="1">
      <alignment horizontal="center" vertical="center" wrapText="1"/>
    </xf>
    <xf numFmtId="38" fontId="9" fillId="0" borderId="42" xfId="294" applyNumberFormat="1" applyFont="1" applyFill="1" applyBorder="1" applyAlignment="1">
      <alignment horizontal="center" vertical="center" wrapText="1"/>
    </xf>
    <xf numFmtId="38" fontId="9" fillId="0" borderId="54" xfId="294" applyNumberFormat="1" applyFont="1" applyFill="1" applyBorder="1" applyAlignment="1">
      <alignment horizontal="center" vertical="center" wrapText="1"/>
    </xf>
    <xf numFmtId="0" fontId="0" fillId="0" borderId="0" xfId="0" applyFill="1" applyAlignment="1">
      <alignment vertical="center" wrapText="1"/>
    </xf>
    <xf numFmtId="41" fontId="9" fillId="0" borderId="0" xfId="405" applyFont="1" applyFill="1" applyBorder="1" applyAlignment="1">
      <alignment horizontal="center" vertical="center" wrapText="1"/>
    </xf>
    <xf numFmtId="41" fontId="9" fillId="0" borderId="21" xfId="405" applyFont="1" applyFill="1" applyBorder="1" applyAlignment="1">
      <alignment horizontal="center" vertical="center" wrapText="1"/>
    </xf>
    <xf numFmtId="41" fontId="9" fillId="0" borderId="21" xfId="405" applyFont="1" applyFill="1" applyBorder="1" applyAlignment="1">
      <alignment horizontal="center" vertical="center"/>
    </xf>
    <xf numFmtId="41" fontId="9" fillId="0" borderId="17" xfId="405" applyFont="1" applyFill="1" applyBorder="1" applyAlignment="1">
      <alignment horizontal="center" vertical="center"/>
    </xf>
    <xf numFmtId="41" fontId="9" fillId="0" borderId="20" xfId="405" applyFont="1" applyFill="1" applyBorder="1" applyAlignment="1">
      <alignment horizontal="center" vertical="center" wrapText="1"/>
    </xf>
    <xf numFmtId="41" fontId="9" fillId="0" borderId="32" xfId="405" applyFont="1" applyFill="1" applyBorder="1" applyAlignment="1">
      <alignment horizontal="center" vertical="center" wrapText="1"/>
    </xf>
    <xf numFmtId="41" fontId="9" fillId="0" borderId="18" xfId="405" applyFont="1" applyFill="1" applyBorder="1" applyAlignment="1">
      <alignment horizontal="center" vertical="center"/>
    </xf>
    <xf numFmtId="41" fontId="9" fillId="0" borderId="32" xfId="405" applyFont="1" applyFill="1" applyBorder="1" applyAlignment="1">
      <alignment horizontal="center" vertical="center"/>
    </xf>
    <xf numFmtId="0" fontId="9" fillId="0" borderId="0" xfId="0" applyFont="1" applyFill="1" applyAlignment="1">
      <alignment horizontal="right" vertical="center"/>
    </xf>
    <xf numFmtId="0" fontId="85" fillId="0" borderId="0" xfId="0" applyFont="1" applyFill="1" applyAlignment="1">
      <alignment vertical="top"/>
    </xf>
    <xf numFmtId="194" fontId="9" fillId="0" borderId="16" xfId="0" applyNumberFormat="1" applyFont="1" applyFill="1" applyBorder="1" applyAlignment="1">
      <alignment horizontal="right" vertical="center"/>
    </xf>
    <xf numFmtId="194" fontId="9" fillId="0" borderId="19" xfId="0" applyNumberFormat="1" applyFont="1" applyFill="1" applyBorder="1" applyAlignment="1">
      <alignment horizontal="right" vertical="center"/>
    </xf>
    <xf numFmtId="0" fontId="83" fillId="0" borderId="0" xfId="0" applyFont="1" applyFill="1">
      <alignment vertical="center"/>
    </xf>
    <xf numFmtId="194" fontId="9" fillId="0" borderId="20" xfId="0" applyNumberFormat="1" applyFont="1" applyFill="1" applyBorder="1" applyAlignment="1">
      <alignment vertical="center"/>
    </xf>
    <xf numFmtId="194" fontId="9" fillId="0" borderId="32" xfId="0" applyNumberFormat="1" applyFont="1" applyFill="1" applyBorder="1" applyAlignment="1">
      <alignment vertical="center"/>
    </xf>
    <xf numFmtId="194" fontId="9" fillId="0" borderId="18" xfId="0" applyNumberFormat="1" applyFont="1" applyFill="1" applyBorder="1" applyAlignment="1">
      <alignment vertical="center"/>
    </xf>
    <xf numFmtId="41" fontId="9" fillId="0" borderId="0" xfId="405" applyFont="1" applyFill="1" applyBorder="1" applyAlignment="1">
      <alignment horizontal="center" vertical="center"/>
    </xf>
    <xf numFmtId="41" fontId="9" fillId="0" borderId="20" xfId="405" applyFont="1" applyFill="1" applyBorder="1" applyAlignment="1">
      <alignment horizontal="center" vertical="center"/>
    </xf>
    <xf numFmtId="179" fontId="9" fillId="0" borderId="48" xfId="294" applyNumberFormat="1" applyFont="1" applyFill="1" applyBorder="1" applyAlignment="1">
      <alignment horizontal="right" vertical="center"/>
    </xf>
    <xf numFmtId="179" fontId="9" fillId="0" borderId="0" xfId="0" applyNumberFormat="1" applyFont="1" applyFill="1" applyBorder="1" applyAlignment="1">
      <alignment horizontal="right" vertical="center"/>
    </xf>
    <xf numFmtId="194" fontId="9" fillId="0" borderId="0" xfId="0" applyNumberFormat="1" applyFont="1" applyFill="1" applyBorder="1" applyAlignment="1">
      <alignment horizontal="right" vertical="center"/>
    </xf>
    <xf numFmtId="179" fontId="9" fillId="0" borderId="49" xfId="294" applyNumberFormat="1" applyFont="1" applyFill="1" applyBorder="1" applyAlignment="1">
      <alignment horizontal="right" vertical="center"/>
    </xf>
    <xf numFmtId="194" fontId="9" fillId="0" borderId="20" xfId="0" applyNumberFormat="1" applyFont="1" applyFill="1" applyBorder="1" applyAlignment="1">
      <alignment horizontal="right" vertical="center"/>
    </xf>
    <xf numFmtId="198" fontId="9" fillId="0" borderId="21" xfId="294" applyNumberFormat="1" applyFont="1" applyFill="1" applyBorder="1" applyAlignment="1">
      <alignment horizontal="right" vertical="center"/>
    </xf>
    <xf numFmtId="179" fontId="9" fillId="0" borderId="64" xfId="294" applyNumberFormat="1" applyFont="1" applyFill="1" applyBorder="1" applyAlignment="1">
      <alignment horizontal="right" vertical="center"/>
    </xf>
    <xf numFmtId="179" fontId="9" fillId="0" borderId="17" xfId="294" applyNumberFormat="1" applyFont="1" applyFill="1" applyBorder="1" applyAlignment="1">
      <alignment horizontal="right" vertical="center"/>
    </xf>
    <xf numFmtId="0" fontId="9" fillId="0" borderId="0" xfId="0" applyFont="1" applyFill="1" applyBorder="1" applyAlignment="1">
      <alignment vertical="center" wrapText="1"/>
    </xf>
    <xf numFmtId="0" fontId="79" fillId="0" borderId="0" xfId="0" applyFont="1" applyFill="1" applyBorder="1">
      <alignment vertical="center"/>
    </xf>
    <xf numFmtId="0" fontId="0" fillId="0" borderId="0" xfId="0" applyFill="1" applyBorder="1">
      <alignment vertical="center"/>
    </xf>
    <xf numFmtId="194" fontId="9" fillId="0" borderId="61" xfId="0" applyNumberFormat="1" applyFont="1" applyFill="1" applyBorder="1" applyAlignment="1">
      <alignment horizontal="right" vertical="center"/>
    </xf>
    <xf numFmtId="198" fontId="9" fillId="0" borderId="21" xfId="0" applyNumberFormat="1" applyFont="1" applyFill="1" applyBorder="1" applyAlignment="1">
      <alignment horizontal="right" vertical="center" wrapText="1"/>
    </xf>
    <xf numFmtId="179" fontId="9" fillId="0" borderId="36" xfId="0" applyNumberFormat="1" applyFont="1" applyFill="1" applyBorder="1" applyAlignment="1">
      <alignment horizontal="right" vertical="center" wrapText="1"/>
    </xf>
    <xf numFmtId="194" fontId="9" fillId="0" borderId="67" xfId="0" applyNumberFormat="1" applyFont="1" applyFill="1" applyBorder="1" applyAlignment="1">
      <alignment vertical="center"/>
    </xf>
    <xf numFmtId="194" fontId="9" fillId="0" borderId="66" xfId="0" applyNumberFormat="1" applyFont="1" applyFill="1" applyBorder="1" applyAlignment="1">
      <alignment vertical="center"/>
    </xf>
    <xf numFmtId="194" fontId="9" fillId="0" borderId="69" xfId="0" applyNumberFormat="1" applyFont="1" applyFill="1" applyBorder="1" applyAlignment="1">
      <alignment vertical="center"/>
    </xf>
    <xf numFmtId="194" fontId="9" fillId="0" borderId="68" xfId="0" applyNumberFormat="1" applyFont="1" applyFill="1" applyBorder="1" applyAlignment="1">
      <alignment vertical="center"/>
    </xf>
    <xf numFmtId="41" fontId="9" fillId="0" borderId="69" xfId="405" applyFont="1" applyFill="1" applyBorder="1" applyAlignment="1">
      <alignment horizontal="center" vertical="center"/>
    </xf>
    <xf numFmtId="41" fontId="9" fillId="0" borderId="68" xfId="405" applyFont="1" applyFill="1" applyBorder="1" applyAlignment="1">
      <alignment horizontal="center" vertical="center"/>
    </xf>
    <xf numFmtId="41" fontId="9" fillId="0" borderId="67" xfId="405" applyFont="1" applyFill="1" applyBorder="1" applyAlignment="1">
      <alignment horizontal="center" vertical="center"/>
    </xf>
    <xf numFmtId="41" fontId="9" fillId="0" borderId="66" xfId="405" applyFont="1" applyFill="1" applyBorder="1" applyAlignment="1">
      <alignment horizontal="center" vertical="center"/>
    </xf>
    <xf numFmtId="41" fontId="9" fillId="0" borderId="0" xfId="405" applyFont="1" applyFill="1" applyBorder="1" applyAlignment="1">
      <alignment horizontal="right" vertical="center"/>
    </xf>
    <xf numFmtId="41" fontId="9" fillId="0" borderId="21" xfId="405" applyFont="1" applyFill="1" applyBorder="1" applyAlignment="1">
      <alignment horizontal="right" vertical="center"/>
    </xf>
    <xf numFmtId="41" fontId="9" fillId="0" borderId="36" xfId="405" applyFont="1" applyFill="1" applyBorder="1" applyAlignment="1">
      <alignment horizontal="right" vertical="center"/>
    </xf>
    <xf numFmtId="41" fontId="9" fillId="0" borderId="16" xfId="405" applyFont="1" applyFill="1" applyBorder="1" applyAlignment="1">
      <alignment horizontal="center" vertical="center" wrapText="1"/>
    </xf>
    <xf numFmtId="41" fontId="9" fillId="0" borderId="17" xfId="405" applyFont="1" applyFill="1" applyBorder="1" applyAlignment="1">
      <alignment horizontal="center" vertical="center" wrapText="1"/>
    </xf>
    <xf numFmtId="199" fontId="9" fillId="0" borderId="21" xfId="405" applyNumberFormat="1" applyFont="1" applyFill="1" applyBorder="1" applyAlignment="1">
      <alignment horizontal="center" vertical="center" wrapText="1"/>
    </xf>
    <xf numFmtId="199" fontId="9" fillId="0" borderId="17" xfId="405" applyNumberFormat="1" applyFont="1" applyFill="1" applyBorder="1" applyAlignment="1">
      <alignment horizontal="center" vertical="center" wrapText="1"/>
    </xf>
    <xf numFmtId="199" fontId="9" fillId="0" borderId="32" xfId="405" applyNumberFormat="1" applyFont="1" applyFill="1" applyBorder="1" applyAlignment="1">
      <alignment horizontal="center" vertical="center" wrapText="1"/>
    </xf>
    <xf numFmtId="41" fontId="9" fillId="0" borderId="36" xfId="405" applyFont="1" applyFill="1" applyBorder="1" applyAlignment="1">
      <alignment horizontal="center" vertical="center" wrapText="1"/>
    </xf>
    <xf numFmtId="41" fontId="9" fillId="0" borderId="65" xfId="405" applyFont="1" applyFill="1" applyBorder="1" applyAlignment="1">
      <alignment horizontal="center" vertical="center" wrapText="1"/>
    </xf>
    <xf numFmtId="179" fontId="9" fillId="0" borderId="50" xfId="0" applyNumberFormat="1" applyFont="1" applyFill="1" applyBorder="1">
      <alignment vertical="center"/>
    </xf>
    <xf numFmtId="0" fontId="9" fillId="0" borderId="46" xfId="0" applyFont="1" applyFill="1" applyBorder="1" applyAlignment="1">
      <alignment horizontal="left" vertical="center"/>
    </xf>
    <xf numFmtId="0" fontId="9" fillId="0" borderId="47" xfId="0" applyFont="1" applyFill="1" applyBorder="1" applyAlignment="1">
      <alignment horizontal="left" vertical="center"/>
    </xf>
    <xf numFmtId="0" fontId="9" fillId="0" borderId="39" xfId="0" applyFont="1" applyFill="1" applyBorder="1" applyAlignment="1">
      <alignment horizontal="left" vertical="center"/>
    </xf>
    <xf numFmtId="0" fontId="9" fillId="0" borderId="70" xfId="0" applyFont="1" applyFill="1" applyBorder="1" applyAlignment="1">
      <alignment horizontal="left" vertical="center"/>
    </xf>
    <xf numFmtId="0" fontId="9" fillId="0" borderId="71" xfId="0" applyFont="1" applyFill="1" applyBorder="1" applyAlignment="1">
      <alignment horizontal="left" vertical="center"/>
    </xf>
    <xf numFmtId="0" fontId="9" fillId="0" borderId="46" xfId="0" applyFont="1" applyFill="1" applyBorder="1">
      <alignment vertical="center"/>
    </xf>
    <xf numFmtId="41" fontId="88" fillId="0" borderId="0" xfId="405" applyFont="1" applyFill="1" applyBorder="1" applyAlignment="1">
      <alignment vertical="center"/>
    </xf>
    <xf numFmtId="41" fontId="88" fillId="0" borderId="48" xfId="405" applyFont="1" applyFill="1" applyBorder="1" applyAlignment="1">
      <alignment vertical="center"/>
    </xf>
    <xf numFmtId="41" fontId="88" fillId="0" borderId="21" xfId="405" applyFont="1" applyFill="1" applyBorder="1" applyAlignment="1">
      <alignment vertical="center"/>
    </xf>
    <xf numFmtId="194" fontId="9" fillId="0" borderId="67" xfId="0" applyNumberFormat="1" applyFont="1" applyFill="1" applyBorder="1">
      <alignment vertical="center"/>
    </xf>
    <xf numFmtId="194" fontId="9" fillId="0" borderId="36" xfId="0" applyNumberFormat="1" applyFont="1" applyFill="1" applyBorder="1">
      <alignment vertical="center"/>
    </xf>
    <xf numFmtId="194" fontId="9" fillId="0" borderId="73" xfId="0" applyNumberFormat="1" applyFont="1" applyFill="1" applyBorder="1">
      <alignment vertical="center"/>
    </xf>
    <xf numFmtId="179" fontId="9" fillId="0" borderId="67" xfId="294" applyNumberFormat="1" applyFont="1" applyFill="1" applyBorder="1" applyAlignment="1">
      <alignment horizontal="right" vertical="center"/>
    </xf>
    <xf numFmtId="179" fontId="9" fillId="0" borderId="75" xfId="0" applyNumberFormat="1" applyFont="1" applyFill="1" applyBorder="1" applyAlignment="1">
      <alignment horizontal="right" vertical="center"/>
    </xf>
    <xf numFmtId="179" fontId="9" fillId="0" borderId="75" xfId="294" applyNumberFormat="1" applyFont="1" applyFill="1" applyBorder="1" applyAlignment="1">
      <alignment horizontal="right" vertical="center"/>
    </xf>
    <xf numFmtId="0" fontId="0" fillId="0" borderId="36" xfId="0" applyFill="1" applyBorder="1">
      <alignment vertical="center"/>
    </xf>
    <xf numFmtId="179" fontId="9" fillId="0" borderId="36" xfId="294" applyNumberFormat="1" applyFont="1" applyFill="1" applyBorder="1" applyAlignment="1">
      <alignment horizontal="right" vertical="center"/>
    </xf>
    <xf numFmtId="41" fontId="9" fillId="0" borderId="67" xfId="405" applyFont="1" applyBorder="1" applyAlignment="1">
      <alignment horizontal="center" vertical="center"/>
    </xf>
    <xf numFmtId="41" fontId="9" fillId="0" borderId="21" xfId="405" applyFont="1" applyBorder="1" applyAlignment="1">
      <alignment horizontal="center" vertical="center"/>
    </xf>
    <xf numFmtId="0" fontId="0" fillId="0" borderId="0" xfId="0" applyFont="1" applyFill="1" applyBorder="1">
      <alignment vertical="center"/>
    </xf>
    <xf numFmtId="0" fontId="88" fillId="0" borderId="46" xfId="0" applyNumberFormat="1" applyFont="1" applyFill="1" applyBorder="1" applyAlignment="1">
      <alignment horizontal="center" vertical="center"/>
    </xf>
    <xf numFmtId="179" fontId="88" fillId="0" borderId="21" xfId="0" applyNumberFormat="1" applyFont="1" applyFill="1" applyBorder="1" applyAlignment="1">
      <alignment horizontal="right" vertical="center"/>
    </xf>
    <xf numFmtId="179" fontId="88" fillId="0" borderId="0" xfId="0" applyNumberFormat="1" applyFont="1" applyFill="1" applyBorder="1" applyAlignment="1">
      <alignment horizontal="right" vertical="center" wrapText="1"/>
    </xf>
    <xf numFmtId="179" fontId="88" fillId="0" borderId="36" xfId="0" applyNumberFormat="1" applyFont="1" applyFill="1" applyBorder="1" applyAlignment="1">
      <alignment horizontal="right" vertical="center" wrapText="1"/>
    </xf>
    <xf numFmtId="194" fontId="88" fillId="0" borderId="0" xfId="0" applyNumberFormat="1" applyFont="1" applyFill="1" applyBorder="1" applyAlignment="1">
      <alignment horizontal="right" vertical="center" wrapText="1"/>
    </xf>
    <xf numFmtId="194" fontId="88" fillId="0" borderId="21" xfId="0" applyNumberFormat="1" applyFont="1" applyFill="1" applyBorder="1" applyAlignment="1">
      <alignment horizontal="right" vertical="center" wrapText="1"/>
    </xf>
    <xf numFmtId="198" fontId="88" fillId="0" borderId="21" xfId="0" applyNumberFormat="1" applyFont="1" applyFill="1" applyBorder="1" applyAlignment="1">
      <alignment horizontal="right" vertical="center" wrapText="1"/>
    </xf>
    <xf numFmtId="195" fontId="88" fillId="0" borderId="21" xfId="0" applyNumberFormat="1" applyFont="1" applyFill="1" applyBorder="1" applyAlignment="1">
      <alignment horizontal="right" vertical="center" wrapText="1"/>
    </xf>
    <xf numFmtId="195" fontId="88" fillId="0" borderId="0" xfId="0" applyNumberFormat="1" applyFont="1" applyFill="1" applyBorder="1" applyAlignment="1">
      <alignment horizontal="right" vertical="center" wrapText="1"/>
    </xf>
    <xf numFmtId="0" fontId="0" fillId="0" borderId="0" xfId="0" applyFont="1" applyFill="1" applyAlignment="1">
      <alignment horizontal="right" vertical="center"/>
    </xf>
    <xf numFmtId="179" fontId="9" fillId="0" borderId="41" xfId="293" applyNumberFormat="1" applyFont="1" applyFill="1" applyBorder="1" applyAlignment="1">
      <alignment horizontal="center" vertical="center" wrapText="1"/>
    </xf>
    <xf numFmtId="179" fontId="9" fillId="0" borderId="21" xfId="0" applyNumberFormat="1" applyFont="1" applyFill="1" applyBorder="1">
      <alignment vertical="center"/>
    </xf>
    <xf numFmtId="179" fontId="9" fillId="0" borderId="20" xfId="0" applyNumberFormat="1" applyFont="1" applyFill="1" applyBorder="1" applyAlignment="1">
      <alignment horizontal="right" vertical="center"/>
    </xf>
    <xf numFmtId="195" fontId="0" fillId="0" borderId="0" xfId="0" applyNumberFormat="1" applyFont="1" applyFill="1" applyBorder="1">
      <alignment vertical="center"/>
    </xf>
    <xf numFmtId="195" fontId="0" fillId="0" borderId="0" xfId="0" applyNumberFormat="1" applyFont="1" applyFill="1">
      <alignment vertical="center"/>
    </xf>
    <xf numFmtId="0" fontId="0" fillId="0" borderId="0" xfId="0" applyFont="1" applyFill="1" applyAlignment="1"/>
    <xf numFmtId="0" fontId="94" fillId="0" borderId="0" xfId="0" applyFont="1" applyFill="1" applyAlignment="1"/>
    <xf numFmtId="0" fontId="88" fillId="0" borderId="46" xfId="0" applyFont="1" applyFill="1" applyBorder="1" applyAlignment="1">
      <alignment horizontal="center" vertical="center" wrapText="1"/>
    </xf>
    <xf numFmtId="0" fontId="9" fillId="0" borderId="0" xfId="0" applyFont="1" applyFill="1" applyBorder="1" applyAlignment="1">
      <alignment horizontal="center" vertical="center"/>
    </xf>
    <xf numFmtId="0" fontId="87" fillId="27" borderId="47" xfId="0" applyNumberFormat="1" applyFont="1" applyFill="1" applyBorder="1" applyAlignment="1">
      <alignment horizontal="center" vertical="center"/>
    </xf>
    <xf numFmtId="179" fontId="87" fillId="27" borderId="32" xfId="0" applyNumberFormat="1" applyFont="1" applyFill="1" applyBorder="1" applyAlignment="1">
      <alignment horizontal="right" vertical="center"/>
    </xf>
    <xf numFmtId="179" fontId="87" fillId="27" borderId="20" xfId="0" applyNumberFormat="1" applyFont="1" applyFill="1" applyBorder="1" applyAlignment="1">
      <alignment horizontal="right" vertical="center" wrapText="1"/>
    </xf>
    <xf numFmtId="179" fontId="87" fillId="27" borderId="65" xfId="0" applyNumberFormat="1" applyFont="1" applyFill="1" applyBorder="1" applyAlignment="1">
      <alignment horizontal="right" vertical="center" wrapText="1"/>
    </xf>
    <xf numFmtId="194" fontId="87" fillId="27" borderId="20" xfId="0" applyNumberFormat="1" applyFont="1" applyFill="1" applyBorder="1" applyAlignment="1">
      <alignment horizontal="right" vertical="center" wrapText="1"/>
    </xf>
    <xf numFmtId="194" fontId="87" fillId="27" borderId="32" xfId="0" applyNumberFormat="1" applyFont="1" applyFill="1" applyBorder="1" applyAlignment="1">
      <alignment horizontal="right" vertical="center" wrapText="1"/>
    </xf>
    <xf numFmtId="198" fontId="87" fillId="27" borderId="32" xfId="0" applyNumberFormat="1" applyFont="1" applyFill="1" applyBorder="1" applyAlignment="1">
      <alignment horizontal="right" vertical="center" wrapText="1"/>
    </xf>
    <xf numFmtId="195" fontId="87" fillId="27" borderId="32" xfId="0" applyNumberFormat="1" applyFont="1" applyFill="1" applyBorder="1" applyAlignment="1">
      <alignment horizontal="right" vertical="center" wrapText="1"/>
    </xf>
    <xf numFmtId="195" fontId="87" fillId="27" borderId="20" xfId="0" applyNumberFormat="1" applyFont="1" applyFill="1" applyBorder="1" applyAlignment="1">
      <alignment horizontal="right" vertical="center" wrapText="1"/>
    </xf>
    <xf numFmtId="0" fontId="86" fillId="27" borderId="0" xfId="0" applyFont="1" applyFill="1">
      <alignment vertical="center"/>
    </xf>
    <xf numFmtId="0" fontId="85" fillId="27" borderId="40" xfId="0" applyNumberFormat="1" applyFont="1" applyFill="1" applyBorder="1" applyAlignment="1">
      <alignment horizontal="center" vertical="center"/>
    </xf>
    <xf numFmtId="194" fontId="85" fillId="27" borderId="21" xfId="0" applyNumberFormat="1" applyFont="1" applyFill="1" applyBorder="1" applyAlignment="1">
      <alignment horizontal="right" vertical="center"/>
    </xf>
    <xf numFmtId="41" fontId="85" fillId="27" borderId="0" xfId="405" applyFont="1" applyFill="1" applyBorder="1" applyAlignment="1">
      <alignment horizontal="center" vertical="center" wrapText="1"/>
    </xf>
    <xf numFmtId="41" fontId="85" fillId="27" borderId="21" xfId="405" applyFont="1" applyFill="1" applyBorder="1" applyAlignment="1">
      <alignment horizontal="center" vertical="center" wrapText="1"/>
    </xf>
    <xf numFmtId="199" fontId="85" fillId="27" borderId="21" xfId="405" applyNumberFormat="1" applyFont="1" applyFill="1" applyBorder="1" applyAlignment="1">
      <alignment horizontal="center" vertical="center" wrapText="1"/>
    </xf>
    <xf numFmtId="0" fontId="86" fillId="27" borderId="0" xfId="0" applyFont="1" applyFill="1" applyAlignment="1">
      <alignment horizontal="right" vertical="center"/>
    </xf>
    <xf numFmtId="195" fontId="85" fillId="27" borderId="42" xfId="0" applyNumberFormat="1" applyFont="1" applyFill="1" applyBorder="1" applyAlignment="1">
      <alignment horizontal="center" vertical="center" wrapText="1"/>
    </xf>
    <xf numFmtId="0" fontId="85" fillId="27" borderId="46" xfId="0" applyFont="1" applyFill="1" applyBorder="1" applyAlignment="1">
      <alignment horizontal="center" vertical="center" wrapText="1"/>
    </xf>
    <xf numFmtId="0" fontId="99" fillId="27" borderId="0" xfId="0" applyFont="1" applyFill="1">
      <alignment vertical="center"/>
    </xf>
    <xf numFmtId="41" fontId="85" fillId="27" borderId="69" xfId="405" applyFont="1" applyFill="1" applyBorder="1" applyAlignment="1">
      <alignment horizontal="center" vertical="center"/>
    </xf>
    <xf numFmtId="41" fontId="85" fillId="27" borderId="0" xfId="405" applyFont="1" applyFill="1" applyBorder="1" applyAlignment="1">
      <alignment horizontal="center" vertical="center"/>
    </xf>
    <xf numFmtId="41" fontId="85" fillId="27" borderId="21" xfId="405" applyFont="1" applyFill="1" applyBorder="1" applyAlignment="1">
      <alignment horizontal="center" vertical="center"/>
    </xf>
    <xf numFmtId="41" fontId="85" fillId="27" borderId="67" xfId="405" applyFont="1" applyFill="1" applyBorder="1" applyAlignment="1">
      <alignment horizontal="center" vertical="center"/>
    </xf>
    <xf numFmtId="41" fontId="85" fillId="27" borderId="17" xfId="405" applyFont="1" applyFill="1" applyBorder="1" applyAlignment="1">
      <alignment horizontal="center" vertical="center"/>
    </xf>
    <xf numFmtId="196" fontId="85" fillId="27" borderId="46" xfId="294" applyNumberFormat="1" applyFont="1" applyFill="1" applyBorder="1" applyAlignment="1">
      <alignment horizontal="center" vertical="center" wrapText="1"/>
    </xf>
    <xf numFmtId="179" fontId="85" fillId="27" borderId="0" xfId="294" applyNumberFormat="1" applyFont="1" applyFill="1" applyBorder="1" applyAlignment="1">
      <alignment horizontal="right" vertical="center"/>
    </xf>
    <xf numFmtId="179" fontId="85" fillId="27" borderId="48" xfId="294" applyNumberFormat="1" applyFont="1" applyFill="1" applyBorder="1" applyAlignment="1">
      <alignment horizontal="right" vertical="center"/>
    </xf>
    <xf numFmtId="179" fontId="85" fillId="27" borderId="57" xfId="294" applyNumberFormat="1" applyFont="1" applyFill="1" applyBorder="1" applyAlignment="1">
      <alignment horizontal="right" vertical="center"/>
    </xf>
    <xf numFmtId="179" fontId="85" fillId="27" borderId="21" xfId="294" applyNumberFormat="1" applyFont="1" applyFill="1" applyBorder="1" applyAlignment="1">
      <alignment horizontal="right" vertical="center"/>
    </xf>
    <xf numFmtId="179" fontId="85" fillId="27" borderId="16" xfId="294" applyNumberFormat="1" applyFont="1" applyFill="1" applyBorder="1" applyAlignment="1">
      <alignment horizontal="right" vertical="center"/>
    </xf>
    <xf numFmtId="179" fontId="85" fillId="27" borderId="21" xfId="0" applyNumberFormat="1" applyFont="1" applyFill="1" applyBorder="1" applyAlignment="1">
      <alignment horizontal="right" vertical="center"/>
    </xf>
    <xf numFmtId="0" fontId="85" fillId="27" borderId="0" xfId="0" applyFont="1" applyFill="1">
      <alignment vertical="center"/>
    </xf>
    <xf numFmtId="196" fontId="85" fillId="27" borderId="46" xfId="0" applyNumberFormat="1" applyFont="1" applyFill="1" applyBorder="1" applyAlignment="1">
      <alignment horizontal="center" vertical="center" wrapText="1"/>
    </xf>
    <xf numFmtId="41" fontId="85" fillId="27" borderId="0" xfId="405" applyFont="1" applyFill="1" applyBorder="1" applyAlignment="1">
      <alignment horizontal="right" vertical="center"/>
    </xf>
    <xf numFmtId="41" fontId="85" fillId="27" borderId="21" xfId="405" applyFont="1" applyFill="1" applyBorder="1" applyAlignment="1">
      <alignment horizontal="right" vertical="center"/>
    </xf>
    <xf numFmtId="41" fontId="85" fillId="27" borderId="36" xfId="405" applyFont="1" applyFill="1" applyBorder="1" applyAlignment="1">
      <alignment horizontal="right" vertical="center"/>
    </xf>
    <xf numFmtId="0" fontId="85" fillId="27" borderId="47" xfId="0" applyFont="1" applyFill="1" applyBorder="1" applyAlignment="1">
      <alignment horizontal="center" vertical="center"/>
    </xf>
    <xf numFmtId="41" fontId="85" fillId="27" borderId="68" xfId="405" applyFont="1" applyFill="1" applyBorder="1" applyAlignment="1">
      <alignment horizontal="center" vertical="center"/>
    </xf>
    <xf numFmtId="41" fontId="85" fillId="27" borderId="32" xfId="405" applyFont="1" applyFill="1" applyBorder="1" applyAlignment="1">
      <alignment horizontal="center" vertical="center"/>
    </xf>
    <xf numFmtId="41" fontId="85" fillId="27" borderId="66" xfId="405" applyFont="1" applyFill="1" applyBorder="1" applyAlignment="1">
      <alignment horizontal="center" vertical="center"/>
    </xf>
    <xf numFmtId="0" fontId="86" fillId="27" borderId="0" xfId="0" applyFont="1" applyFill="1" applyAlignment="1"/>
    <xf numFmtId="0" fontId="87" fillId="27" borderId="47" xfId="0" applyFont="1" applyFill="1" applyBorder="1" applyAlignment="1">
      <alignment horizontal="center" vertical="center" wrapText="1"/>
    </xf>
    <xf numFmtId="41" fontId="87" fillId="27" borderId="20" xfId="405" applyFont="1" applyFill="1" applyBorder="1" applyAlignment="1">
      <alignment vertical="center"/>
    </xf>
    <xf numFmtId="41" fontId="87" fillId="27" borderId="32" xfId="405" applyFont="1" applyFill="1" applyBorder="1" applyAlignment="1">
      <alignment vertical="center"/>
    </xf>
    <xf numFmtId="41" fontId="87" fillId="27" borderId="49" xfId="405" applyFont="1" applyFill="1" applyBorder="1" applyAlignment="1">
      <alignment vertical="center"/>
    </xf>
    <xf numFmtId="0" fontId="100" fillId="27" borderId="0" xfId="0" applyFont="1" applyFill="1" applyBorder="1" applyAlignment="1"/>
    <xf numFmtId="0" fontId="85" fillId="27" borderId="20" xfId="0" applyFont="1" applyFill="1" applyBorder="1" applyAlignment="1">
      <alignment horizontal="center" vertical="center"/>
    </xf>
    <xf numFmtId="194" fontId="85" fillId="27" borderId="62" xfId="0" applyNumberFormat="1" applyFont="1" applyFill="1" applyBorder="1">
      <alignment vertical="center"/>
    </xf>
    <xf numFmtId="194" fontId="85" fillId="27" borderId="66" xfId="0" applyNumberFormat="1" applyFont="1" applyFill="1" applyBorder="1">
      <alignment vertical="center"/>
    </xf>
    <xf numFmtId="194" fontId="85" fillId="27" borderId="65" xfId="0" applyNumberFormat="1" applyFont="1" applyFill="1" applyBorder="1">
      <alignment vertical="center"/>
    </xf>
    <xf numFmtId="194" fontId="85" fillId="27" borderId="72" xfId="0" applyNumberFormat="1" applyFont="1" applyFill="1" applyBorder="1">
      <alignment vertical="center"/>
    </xf>
    <xf numFmtId="0" fontId="86" fillId="27" borderId="0" xfId="0" applyFont="1" applyFill="1" applyBorder="1">
      <alignment vertical="center"/>
    </xf>
    <xf numFmtId="0" fontId="85" fillId="27" borderId="47" xfId="0" applyFont="1" applyFill="1" applyBorder="1" applyAlignment="1">
      <alignment horizontal="center" vertical="center" wrapText="1"/>
    </xf>
    <xf numFmtId="179" fontId="85" fillId="27" borderId="32" xfId="0" applyNumberFormat="1" applyFont="1" applyFill="1" applyBorder="1" applyAlignment="1">
      <alignment horizontal="right" vertical="center"/>
    </xf>
    <xf numFmtId="179" fontId="85" fillId="27" borderId="66" xfId="294" applyNumberFormat="1" applyFont="1" applyFill="1" applyBorder="1" applyAlignment="1">
      <alignment horizontal="right" vertical="center"/>
    </xf>
    <xf numFmtId="179" fontId="85" fillId="27" borderId="74" xfId="0" applyNumberFormat="1" applyFont="1" applyFill="1" applyBorder="1" applyAlignment="1">
      <alignment horizontal="right" vertical="center"/>
    </xf>
    <xf numFmtId="179" fontId="85" fillId="27" borderId="74" xfId="294" applyNumberFormat="1" applyFont="1" applyFill="1" applyBorder="1" applyAlignment="1">
      <alignment horizontal="right" vertical="center"/>
    </xf>
    <xf numFmtId="0" fontId="85" fillId="27" borderId="0" xfId="0" applyFont="1" applyFill="1" applyBorder="1" applyAlignment="1">
      <alignment vertical="center"/>
    </xf>
    <xf numFmtId="0" fontId="85" fillId="27" borderId="0" xfId="0" applyFont="1" applyFill="1" applyBorder="1">
      <alignment vertical="center"/>
    </xf>
    <xf numFmtId="179" fontId="85" fillId="27" borderId="65" xfId="294" applyNumberFormat="1" applyFont="1" applyFill="1" applyBorder="1" applyAlignment="1">
      <alignment horizontal="right" vertical="center"/>
    </xf>
    <xf numFmtId="179" fontId="85" fillId="27" borderId="32" xfId="294" applyNumberFormat="1" applyFont="1" applyFill="1" applyBorder="1" applyAlignment="1">
      <alignment horizontal="right" vertical="center"/>
    </xf>
    <xf numFmtId="179" fontId="85" fillId="27" borderId="20" xfId="294" applyNumberFormat="1" applyFont="1" applyFill="1" applyBorder="1" applyAlignment="1">
      <alignment horizontal="right" vertical="center"/>
    </xf>
    <xf numFmtId="198" fontId="85" fillId="27" borderId="32" xfId="294" applyNumberFormat="1" applyFont="1" applyFill="1" applyBorder="1" applyAlignment="1">
      <alignment horizontal="right" vertical="center"/>
    </xf>
    <xf numFmtId="38" fontId="101" fillId="27" borderId="0" xfId="294" applyNumberFormat="1" applyFont="1" applyFill="1" applyBorder="1" applyAlignment="1">
      <alignment vertical="center" wrapText="1"/>
    </xf>
    <xf numFmtId="0" fontId="102" fillId="27" borderId="0" xfId="0" applyFont="1" applyFill="1" applyBorder="1">
      <alignment vertical="center"/>
    </xf>
    <xf numFmtId="197" fontId="85" fillId="27" borderId="0" xfId="0" applyNumberFormat="1" applyFont="1" applyFill="1" applyBorder="1">
      <alignment vertical="center"/>
    </xf>
    <xf numFmtId="0" fontId="85" fillId="0" borderId="0" xfId="0" applyFont="1" applyFill="1">
      <alignment vertical="center"/>
    </xf>
    <xf numFmtId="179" fontId="9" fillId="0" borderId="42" xfId="0" applyNumberFormat="1"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21" xfId="0" applyFont="1" applyFill="1" applyBorder="1" applyAlignment="1">
      <alignment horizontal="center" vertical="center" wrapText="1"/>
    </xf>
    <xf numFmtId="195" fontId="9" fillId="0" borderId="41" xfId="0" applyNumberFormat="1" applyFont="1" applyFill="1" applyBorder="1" applyAlignment="1">
      <alignment horizontal="center" vertical="center" wrapText="1"/>
    </xf>
    <xf numFmtId="0" fontId="1" fillId="0" borderId="0" xfId="0" applyFont="1" applyFill="1" applyAlignment="1">
      <alignment vertical="center"/>
    </xf>
    <xf numFmtId="176" fontId="9" fillId="0" borderId="42" xfId="0" applyNumberFormat="1" applyFont="1" applyFill="1" applyBorder="1" applyAlignment="1">
      <alignment horizontal="center" vertical="center" wrapText="1"/>
    </xf>
    <xf numFmtId="179" fontId="9" fillId="0" borderId="29" xfId="0" applyNumberFormat="1" applyFont="1" applyFill="1" applyBorder="1" applyAlignment="1">
      <alignment horizontal="right" vertical="center"/>
    </xf>
    <xf numFmtId="179" fontId="9" fillId="0" borderId="27" xfId="0" applyNumberFormat="1" applyFont="1" applyFill="1" applyBorder="1" applyAlignment="1">
      <alignment horizontal="right" vertical="center" wrapText="1"/>
    </xf>
    <xf numFmtId="179" fontId="9" fillId="0" borderId="35" xfId="0" applyNumberFormat="1" applyFont="1" applyFill="1" applyBorder="1" applyAlignment="1">
      <alignment horizontal="right" vertical="center" wrapText="1"/>
    </xf>
    <xf numFmtId="194" fontId="9" fillId="0" borderId="27" xfId="0" applyNumberFormat="1" applyFont="1" applyFill="1" applyBorder="1" applyAlignment="1">
      <alignment horizontal="right" vertical="center" wrapText="1"/>
    </xf>
    <xf numFmtId="194" fontId="9" fillId="0" borderId="29" xfId="0" applyNumberFormat="1" applyFont="1" applyFill="1" applyBorder="1" applyAlignment="1">
      <alignment horizontal="right" vertical="center" wrapText="1"/>
    </xf>
    <xf numFmtId="0" fontId="9" fillId="0" borderId="29" xfId="0" applyFont="1" applyFill="1" applyBorder="1" applyAlignment="1">
      <alignment horizontal="right" vertical="center" wrapText="1"/>
    </xf>
    <xf numFmtId="195" fontId="9" fillId="0" borderId="29" xfId="0" applyNumberFormat="1" applyFont="1" applyFill="1" applyBorder="1" applyAlignment="1">
      <alignment horizontal="right" vertical="center" wrapText="1"/>
    </xf>
    <xf numFmtId="195" fontId="9" fillId="0" borderId="27" xfId="0" applyNumberFormat="1" applyFont="1" applyFill="1" applyBorder="1" applyAlignment="1">
      <alignment horizontal="right" vertical="center" wrapText="1"/>
    </xf>
    <xf numFmtId="179" fontId="1" fillId="0" borderId="0" xfId="0" applyNumberFormat="1" applyFont="1" applyFill="1">
      <alignment vertical="center"/>
    </xf>
    <xf numFmtId="179" fontId="85" fillId="27" borderId="63" xfId="293" applyNumberFormat="1" applyFont="1" applyFill="1" applyBorder="1" applyAlignment="1">
      <alignment horizontal="center" vertical="center" wrapText="1"/>
    </xf>
    <xf numFmtId="195" fontId="9" fillId="0" borderId="16" xfId="0" applyNumberFormat="1" applyFont="1" applyFill="1" applyBorder="1" applyAlignment="1">
      <alignment horizontal="right" vertical="center"/>
    </xf>
    <xf numFmtId="195" fontId="9" fillId="0" borderId="21" xfId="0" applyNumberFormat="1" applyFont="1" applyFill="1" applyBorder="1" applyAlignment="1">
      <alignment horizontal="right" vertical="center"/>
    </xf>
    <xf numFmtId="195" fontId="9" fillId="0" borderId="52" xfId="0" applyNumberFormat="1" applyFont="1" applyFill="1" applyBorder="1" applyAlignment="1">
      <alignment horizontal="right" vertical="center"/>
    </xf>
    <xf numFmtId="195" fontId="9" fillId="0" borderId="38" xfId="0" applyNumberFormat="1" applyFont="1" applyFill="1" applyBorder="1" applyAlignment="1">
      <alignment horizontal="right" vertical="center"/>
    </xf>
    <xf numFmtId="195" fontId="9" fillId="0" borderId="53" xfId="0" applyNumberFormat="1" applyFont="1" applyFill="1" applyBorder="1" applyAlignment="1">
      <alignment horizontal="right" vertical="center"/>
    </xf>
    <xf numFmtId="195" fontId="9" fillId="0" borderId="37" xfId="0" applyNumberFormat="1" applyFont="1" applyFill="1" applyBorder="1" applyAlignment="1">
      <alignment horizontal="right" vertical="center"/>
    </xf>
    <xf numFmtId="195" fontId="9" fillId="0" borderId="19" xfId="0" applyNumberFormat="1" applyFont="1" applyFill="1" applyBorder="1" applyAlignment="1">
      <alignment horizontal="right" vertical="center"/>
    </xf>
    <xf numFmtId="195" fontId="9" fillId="0" borderId="32" xfId="0" applyNumberFormat="1" applyFont="1" applyFill="1" applyBorder="1" applyAlignment="1">
      <alignment horizontal="right" vertical="center"/>
    </xf>
    <xf numFmtId="179" fontId="9" fillId="0" borderId="51" xfId="0" applyNumberFormat="1" applyFont="1" applyFill="1" applyBorder="1" applyAlignment="1">
      <alignment horizontal="right" vertical="center"/>
    </xf>
    <xf numFmtId="179" fontId="9" fillId="0" borderId="50" xfId="0" applyNumberFormat="1" applyFont="1" applyFill="1" applyBorder="1" applyAlignment="1">
      <alignment horizontal="right" vertical="center"/>
    </xf>
    <xf numFmtId="194" fontId="85" fillId="27" borderId="16" xfId="0" applyNumberFormat="1" applyFont="1" applyFill="1" applyBorder="1" applyAlignment="1">
      <alignment horizontal="right" vertical="center"/>
    </xf>
    <xf numFmtId="194" fontId="85" fillId="27" borderId="0" xfId="0" applyNumberFormat="1" applyFont="1" applyFill="1" applyBorder="1" applyAlignment="1">
      <alignment horizontal="right" vertical="center"/>
    </xf>
    <xf numFmtId="196" fontId="85" fillId="28" borderId="21" xfId="0" applyNumberFormat="1" applyFont="1" applyFill="1" applyBorder="1" applyAlignment="1">
      <alignment horizontal="right" vertical="center"/>
    </xf>
    <xf numFmtId="0" fontId="85" fillId="28" borderId="21" xfId="0" applyNumberFormat="1" applyFont="1" applyFill="1" applyBorder="1" applyAlignment="1">
      <alignment horizontal="right" vertical="center"/>
    </xf>
    <xf numFmtId="41" fontId="85" fillId="28" borderId="0" xfId="0" applyNumberFormat="1" applyFont="1" applyFill="1" applyBorder="1" applyAlignment="1">
      <alignment horizontal="right" vertical="center"/>
    </xf>
    <xf numFmtId="41" fontId="85" fillId="28" borderId="20" xfId="0" applyNumberFormat="1" applyFont="1" applyFill="1" applyBorder="1" applyAlignment="1">
      <alignment horizontal="right" vertical="center"/>
    </xf>
    <xf numFmtId="41" fontId="85" fillId="28" borderId="34" xfId="0" applyNumberFormat="1" applyFont="1" applyFill="1" applyBorder="1" applyAlignment="1">
      <alignment horizontal="right" vertical="center"/>
    </xf>
    <xf numFmtId="41" fontId="85" fillId="28" borderId="33" xfId="0" applyNumberFormat="1" applyFont="1" applyFill="1" applyBorder="1" applyAlignment="1">
      <alignment horizontal="right" vertical="center"/>
    </xf>
    <xf numFmtId="41" fontId="85" fillId="28" borderId="0" xfId="0" applyNumberFormat="1" applyFont="1" applyFill="1" applyBorder="1">
      <alignment vertical="center"/>
    </xf>
    <xf numFmtId="41" fontId="85" fillId="28" borderId="20" xfId="0" applyNumberFormat="1" applyFont="1" applyFill="1" applyBorder="1">
      <alignment vertical="center"/>
    </xf>
    <xf numFmtId="200" fontId="85" fillId="28" borderId="29" xfId="0" applyNumberFormat="1" applyFont="1" applyFill="1" applyBorder="1" applyAlignment="1">
      <alignment horizontal="right" vertical="center"/>
    </xf>
    <xf numFmtId="200" fontId="85" fillId="28" borderId="21" xfId="0" applyNumberFormat="1" applyFont="1" applyFill="1" applyBorder="1" applyAlignment="1">
      <alignment horizontal="right" vertical="center"/>
    </xf>
    <xf numFmtId="200" fontId="85" fillId="28" borderId="38" xfId="0" applyNumberFormat="1" applyFont="1" applyFill="1" applyBorder="1" applyAlignment="1">
      <alignment horizontal="right" vertical="center"/>
    </xf>
    <xf numFmtId="200" fontId="85" fillId="28" borderId="37" xfId="0" applyNumberFormat="1" applyFont="1" applyFill="1" applyBorder="1" applyAlignment="1">
      <alignment horizontal="right" vertical="center"/>
    </xf>
    <xf numFmtId="200" fontId="85" fillId="28" borderId="32" xfId="0" applyNumberFormat="1" applyFont="1" applyFill="1" applyBorder="1" applyAlignment="1">
      <alignment horizontal="right" vertical="center"/>
    </xf>
    <xf numFmtId="0" fontId="85" fillId="0" borderId="0" xfId="0" applyFont="1" applyFill="1" applyAlignment="1">
      <alignment horizontal="left" vertical="top"/>
    </xf>
    <xf numFmtId="0" fontId="82" fillId="0" borderId="0" xfId="0" applyFont="1" applyFill="1" applyAlignment="1">
      <alignment horizontal="left" vertical="top"/>
    </xf>
    <xf numFmtId="0" fontId="9" fillId="0" borderId="44" xfId="0" applyNumberFormat="1" applyFont="1" applyFill="1" applyBorder="1" applyAlignment="1">
      <alignment horizontal="center" vertical="center" wrapText="1"/>
    </xf>
    <xf numFmtId="0" fontId="9" fillId="0" borderId="44" xfId="0" applyNumberFormat="1" applyFont="1" applyFill="1" applyBorder="1" applyAlignment="1">
      <alignment horizontal="center" vertical="center"/>
    </xf>
    <xf numFmtId="0" fontId="9" fillId="0" borderId="45" xfId="0" applyNumberFormat="1" applyFont="1" applyFill="1" applyBorder="1" applyAlignment="1">
      <alignment horizontal="center" vertical="center"/>
    </xf>
    <xf numFmtId="179" fontId="9" fillId="0" borderId="31" xfId="0" applyNumberFormat="1" applyFont="1" applyFill="1" applyBorder="1" applyAlignment="1">
      <alignment horizontal="center" vertical="center" wrapText="1"/>
    </xf>
    <xf numFmtId="179" fontId="9" fillId="0" borderId="31" xfId="0" applyNumberFormat="1" applyFont="1" applyFill="1" applyBorder="1" applyAlignment="1">
      <alignment horizontal="center" vertical="center"/>
    </xf>
    <xf numFmtId="179" fontId="9" fillId="0" borderId="43" xfId="0" applyNumberFormat="1" applyFont="1" applyFill="1" applyBorder="1" applyAlignment="1">
      <alignment horizontal="center" vertical="center"/>
    </xf>
    <xf numFmtId="0" fontId="9" fillId="0" borderId="31"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9" fillId="0" borderId="28" xfId="0" applyFont="1" applyFill="1" applyBorder="1" applyAlignment="1">
      <alignment horizontal="center" vertical="center" wrapText="1"/>
    </xf>
    <xf numFmtId="0" fontId="9" fillId="0" borderId="27" xfId="0" applyFont="1" applyFill="1" applyBorder="1" applyAlignment="1">
      <alignment horizontal="left" vertical="center" wrapText="1"/>
    </xf>
    <xf numFmtId="0" fontId="9" fillId="0" borderId="22" xfId="0" applyFont="1" applyFill="1" applyBorder="1" applyAlignment="1">
      <alignment horizontal="center" vertical="center" wrapText="1"/>
    </xf>
    <xf numFmtId="179" fontId="9" fillId="0" borderId="28" xfId="0" applyNumberFormat="1" applyFont="1" applyFill="1" applyBorder="1" applyAlignment="1">
      <alignment horizontal="center" vertical="center" wrapText="1"/>
    </xf>
    <xf numFmtId="179" fontId="9" fillId="0" borderId="43" xfId="0" applyNumberFormat="1" applyFont="1" applyFill="1" applyBorder="1" applyAlignment="1">
      <alignment horizontal="center" vertical="center" wrapText="1"/>
    </xf>
    <xf numFmtId="179" fontId="9" fillId="0" borderId="23" xfId="0" applyNumberFormat="1" applyFont="1" applyFill="1" applyBorder="1" applyAlignment="1">
      <alignment horizontal="center" vertical="center"/>
    </xf>
    <xf numFmtId="179" fontId="9" fillId="0" borderId="26" xfId="0" applyNumberFormat="1" applyFont="1" applyFill="1" applyBorder="1" applyAlignment="1">
      <alignment horizontal="center" vertical="center" wrapText="1"/>
    </xf>
    <xf numFmtId="179" fontId="9" fillId="0" borderId="42" xfId="0" applyNumberFormat="1" applyFont="1" applyFill="1" applyBorder="1" applyAlignment="1">
      <alignment horizontal="center" vertical="center" wrapText="1"/>
    </xf>
    <xf numFmtId="0" fontId="9" fillId="0" borderId="26" xfId="0" applyFont="1" applyFill="1" applyBorder="1" applyAlignment="1">
      <alignment horizontal="center" vertical="center" wrapText="1"/>
    </xf>
    <xf numFmtId="0" fontId="9" fillId="0" borderId="42" xfId="0" applyFont="1" applyFill="1" applyBorder="1" applyAlignment="1">
      <alignment horizontal="center" vertical="center" wrapText="1"/>
    </xf>
    <xf numFmtId="0" fontId="9" fillId="0" borderId="23" xfId="0" applyFont="1" applyFill="1" applyBorder="1" applyAlignment="1">
      <alignment horizontal="center" vertical="center"/>
    </xf>
    <xf numFmtId="0" fontId="9" fillId="0" borderId="31" xfId="0" applyFont="1" applyFill="1" applyBorder="1" applyAlignment="1">
      <alignment horizontal="center" vertical="center"/>
    </xf>
    <xf numFmtId="179" fontId="9" fillId="0" borderId="22" xfId="0" applyNumberFormat="1" applyFont="1" applyFill="1" applyBorder="1" applyAlignment="1">
      <alignment horizontal="center" vertical="center"/>
    </xf>
    <xf numFmtId="179" fontId="9" fillId="0" borderId="25" xfId="0" applyNumberFormat="1" applyFont="1" applyFill="1" applyBorder="1" applyAlignment="1">
      <alignment horizontal="center" vertical="center"/>
    </xf>
    <xf numFmtId="179" fontId="9" fillId="0" borderId="29" xfId="0" applyNumberFormat="1" applyFont="1" applyFill="1" applyBorder="1" applyAlignment="1">
      <alignment horizontal="center" vertical="center" wrapText="1"/>
    </xf>
    <xf numFmtId="179" fontId="9" fillId="0" borderId="21" xfId="0" applyNumberFormat="1" applyFont="1" applyFill="1" applyBorder="1" applyAlignment="1">
      <alignment horizontal="center" vertical="center" wrapText="1"/>
    </xf>
    <xf numFmtId="179" fontId="9" fillId="0" borderId="59" xfId="0" applyNumberFormat="1" applyFont="1" applyFill="1" applyBorder="1" applyAlignment="1">
      <alignment horizontal="center" vertical="center" wrapText="1"/>
    </xf>
    <xf numFmtId="0" fontId="9" fillId="0" borderId="27" xfId="0" applyNumberFormat="1" applyFont="1" applyFill="1" applyBorder="1" applyAlignment="1">
      <alignment horizontal="left" vertical="center" wrapText="1"/>
    </xf>
    <xf numFmtId="0" fontId="82" fillId="0" borderId="0" xfId="0" applyFont="1" applyFill="1" applyBorder="1" applyAlignment="1">
      <alignment horizontal="left" vertical="top"/>
    </xf>
    <xf numFmtId="179" fontId="5" fillId="0" borderId="20" xfId="0" applyNumberFormat="1" applyFont="1" applyFill="1" applyBorder="1" applyAlignment="1">
      <alignment horizontal="right" vertical="center"/>
    </xf>
    <xf numFmtId="194" fontId="9" fillId="0" borderId="31" xfId="0" applyNumberFormat="1" applyFont="1" applyFill="1" applyBorder="1" applyAlignment="1">
      <alignment horizontal="center" vertical="center" wrapText="1"/>
    </xf>
    <xf numFmtId="194" fontId="9" fillId="0" borderId="31" xfId="0" applyNumberFormat="1" applyFont="1" applyFill="1" applyBorder="1" applyAlignment="1">
      <alignment horizontal="center" vertical="center"/>
    </xf>
    <xf numFmtId="194" fontId="9" fillId="0" borderId="43" xfId="0" applyNumberFormat="1" applyFont="1" applyFill="1" applyBorder="1" applyAlignment="1">
      <alignment horizontal="center" vertical="center"/>
    </xf>
    <xf numFmtId="194" fontId="9" fillId="0" borderId="25" xfId="0" applyNumberFormat="1" applyFont="1" applyFill="1" applyBorder="1" applyAlignment="1">
      <alignment horizontal="center" vertical="center" wrapText="1"/>
    </xf>
    <xf numFmtId="195" fontId="9" fillId="0" borderId="31" xfId="0" applyNumberFormat="1" applyFont="1" applyFill="1" applyBorder="1" applyAlignment="1">
      <alignment horizontal="center" vertical="center" wrapText="1"/>
    </xf>
    <xf numFmtId="195" fontId="9" fillId="0" borderId="43" xfId="0" applyNumberFormat="1" applyFont="1" applyFill="1" applyBorder="1" applyAlignment="1">
      <alignment horizontal="center" vertical="center" wrapText="1"/>
    </xf>
    <xf numFmtId="194" fontId="9" fillId="0" borderId="28" xfId="0" applyNumberFormat="1" applyFont="1" applyFill="1" applyBorder="1" applyAlignment="1">
      <alignment horizontal="center" vertical="center" wrapText="1"/>
    </xf>
    <xf numFmtId="194" fontId="9" fillId="0" borderId="43" xfId="0" applyNumberFormat="1" applyFont="1" applyFill="1" applyBorder="1" applyAlignment="1">
      <alignment horizontal="center" vertical="center" wrapText="1"/>
    </xf>
    <xf numFmtId="194" fontId="9" fillId="0" borderId="22" xfId="0" applyNumberFormat="1" applyFont="1" applyFill="1" applyBorder="1" applyAlignment="1">
      <alignment horizontal="center" vertical="center"/>
    </xf>
    <xf numFmtId="194" fontId="9" fillId="0" borderId="25" xfId="0" applyNumberFormat="1" applyFont="1" applyFill="1" applyBorder="1" applyAlignment="1">
      <alignment horizontal="center" vertical="center"/>
    </xf>
    <xf numFmtId="194" fontId="9" fillId="0" borderId="26" xfId="0" applyNumberFormat="1" applyFont="1" applyFill="1" applyBorder="1" applyAlignment="1">
      <alignment horizontal="center" vertical="center" wrapText="1"/>
    </xf>
    <xf numFmtId="194" fontId="9" fillId="0" borderId="42" xfId="0" applyNumberFormat="1" applyFont="1" applyFill="1" applyBorder="1" applyAlignment="1">
      <alignment horizontal="center" vertical="center" wrapText="1"/>
    </xf>
    <xf numFmtId="196" fontId="85" fillId="27" borderId="28" xfId="293" applyNumberFormat="1" applyFont="1" applyFill="1" applyBorder="1" applyAlignment="1">
      <alignment horizontal="center" vertical="center"/>
    </xf>
    <xf numFmtId="196" fontId="85" fillId="27" borderId="31" xfId="293" applyNumberFormat="1" applyFont="1" applyFill="1" applyBorder="1" applyAlignment="1">
      <alignment horizontal="center" vertical="center"/>
    </xf>
    <xf numFmtId="179" fontId="82" fillId="0" borderId="0" xfId="0" applyNumberFormat="1" applyFont="1" applyFill="1" applyBorder="1" applyAlignment="1">
      <alignment horizontal="left" vertical="top"/>
    </xf>
    <xf numFmtId="0" fontId="5" fillId="0" borderId="20" xfId="0" applyNumberFormat="1" applyFont="1" applyFill="1" applyBorder="1" applyAlignment="1">
      <alignment horizontal="left" vertical="center"/>
    </xf>
    <xf numFmtId="179" fontId="5" fillId="0" borderId="20" xfId="0" applyNumberFormat="1" applyFont="1" applyFill="1" applyBorder="1" applyAlignment="1">
      <alignment horizontal="left" vertical="center"/>
    </xf>
    <xf numFmtId="195" fontId="5" fillId="0" borderId="20" xfId="0" applyNumberFormat="1" applyFont="1" applyFill="1" applyBorder="1" applyAlignment="1">
      <alignment horizontal="left" vertical="center"/>
    </xf>
    <xf numFmtId="196" fontId="9" fillId="0" borderId="25" xfId="293" applyNumberFormat="1" applyFont="1" applyFill="1" applyBorder="1" applyAlignment="1">
      <alignment horizontal="center" vertical="center"/>
    </xf>
    <xf numFmtId="196" fontId="9" fillId="0" borderId="25" xfId="293" quotePrefix="1" applyNumberFormat="1" applyFont="1" applyFill="1" applyBorder="1" applyAlignment="1">
      <alignment horizontal="center" vertical="center"/>
    </xf>
    <xf numFmtId="196" fontId="9" fillId="0" borderId="26" xfId="293" applyNumberFormat="1" applyFont="1" applyFill="1" applyBorder="1" applyAlignment="1">
      <alignment horizontal="center" vertical="center"/>
    </xf>
    <xf numFmtId="196" fontId="9" fillId="0" borderId="31" xfId="293" applyNumberFormat="1" applyFont="1" applyFill="1" applyBorder="1" applyAlignment="1">
      <alignment horizontal="center" vertical="center"/>
    </xf>
    <xf numFmtId="0" fontId="9" fillId="0" borderId="27" xfId="0" applyFont="1" applyFill="1" applyBorder="1" applyAlignment="1">
      <alignment horizontal="left" vertical="center"/>
    </xf>
    <xf numFmtId="0" fontId="5" fillId="0" borderId="20" xfId="0" applyFont="1" applyFill="1" applyBorder="1" applyAlignment="1">
      <alignment horizontal="left" vertical="center"/>
    </xf>
    <xf numFmtId="0" fontId="9" fillId="0" borderId="44" xfId="0" applyFont="1" applyFill="1" applyBorder="1" applyAlignment="1">
      <alignment horizontal="center" vertical="center" wrapText="1"/>
    </xf>
    <xf numFmtId="0" fontId="9" fillId="0" borderId="45" xfId="0" applyFont="1" applyFill="1" applyBorder="1" applyAlignment="1">
      <alignment horizontal="center" vertical="center" wrapText="1"/>
    </xf>
    <xf numFmtId="0" fontId="9" fillId="0" borderId="29"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43" xfId="0" applyFont="1" applyFill="1" applyBorder="1" applyAlignment="1">
      <alignment horizontal="center" vertical="center"/>
    </xf>
    <xf numFmtId="0" fontId="9" fillId="0" borderId="42" xfId="0" applyFont="1" applyFill="1" applyBorder="1" applyAlignment="1">
      <alignment horizontal="center" vertical="center"/>
    </xf>
    <xf numFmtId="0" fontId="5" fillId="0" borderId="0" xfId="0" applyFont="1" applyFill="1" applyBorder="1" applyAlignment="1">
      <alignment horizontal="left" vertical="center"/>
    </xf>
    <xf numFmtId="0" fontId="82" fillId="0" borderId="0" xfId="0" applyFont="1" applyFill="1" applyBorder="1" applyAlignment="1">
      <alignment vertical="top"/>
    </xf>
    <xf numFmtId="177" fontId="9" fillId="0" borderId="44" xfId="294" applyFont="1" applyFill="1" applyBorder="1" applyAlignment="1">
      <alignment horizontal="center" vertical="center" wrapText="1"/>
    </xf>
    <xf numFmtId="177" fontId="9" fillId="0" borderId="45" xfId="294" applyFont="1" applyFill="1" applyBorder="1" applyAlignment="1">
      <alignment horizontal="center" vertical="center" wrapText="1"/>
    </xf>
    <xf numFmtId="178" fontId="9" fillId="0" borderId="27" xfId="294" applyNumberFormat="1" applyFont="1" applyFill="1" applyBorder="1" applyAlignment="1">
      <alignment horizontal="center" vertical="center" wrapText="1"/>
    </xf>
    <xf numFmtId="178" fontId="9" fillId="0" borderId="27" xfId="294" applyNumberFormat="1" applyFont="1" applyFill="1" applyBorder="1" applyAlignment="1">
      <alignment horizontal="center" vertical="center"/>
    </xf>
    <xf numFmtId="178" fontId="9" fillId="0" borderId="29" xfId="294" applyNumberFormat="1" applyFont="1" applyFill="1" applyBorder="1" applyAlignment="1">
      <alignment horizontal="center" vertical="center"/>
    </xf>
    <xf numFmtId="178" fontId="9" fillId="0" borderId="28" xfId="294" applyNumberFormat="1" applyFont="1" applyFill="1" applyBorder="1" applyAlignment="1">
      <alignment horizontal="center" vertical="center" wrapText="1"/>
    </xf>
    <xf numFmtId="178" fontId="9" fillId="0" borderId="31" xfId="294" applyNumberFormat="1" applyFont="1" applyFill="1" applyBorder="1" applyAlignment="1">
      <alignment horizontal="center" vertical="center" wrapText="1"/>
    </xf>
    <xf numFmtId="0" fontId="9" fillId="0" borderId="27"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21" xfId="0" applyFont="1" applyFill="1" applyBorder="1" applyAlignment="1">
      <alignment horizontal="center" vertical="center" wrapText="1"/>
    </xf>
    <xf numFmtId="179" fontId="9" fillId="0" borderId="27" xfId="294" applyNumberFormat="1" applyFont="1" applyFill="1" applyBorder="1" applyAlignment="1">
      <alignment horizontal="center" vertical="center" wrapText="1"/>
    </xf>
    <xf numFmtId="179" fontId="9" fillId="0" borderId="29" xfId="294" applyNumberFormat="1" applyFont="1" applyFill="1" applyBorder="1" applyAlignment="1">
      <alignment horizontal="center" vertical="center" wrapText="1"/>
    </xf>
    <xf numFmtId="179" fontId="9" fillId="0" borderId="30" xfId="294" applyNumberFormat="1" applyFont="1" applyFill="1" applyBorder="1" applyAlignment="1">
      <alignment horizontal="center" vertical="center" wrapText="1"/>
    </xf>
    <xf numFmtId="179" fontId="9" fillId="0" borderId="24" xfId="294" applyNumberFormat="1" applyFont="1" applyFill="1" applyBorder="1" applyAlignment="1">
      <alignment horizontal="center" vertical="center" wrapText="1"/>
    </xf>
    <xf numFmtId="179" fontId="9" fillId="0" borderId="17" xfId="294" applyNumberFormat="1" applyFont="1" applyFill="1" applyBorder="1" applyAlignment="1">
      <alignment horizontal="center" vertical="center" wrapText="1"/>
    </xf>
    <xf numFmtId="0" fontId="0" fillId="0" borderId="54" xfId="0" applyBorder="1" applyAlignment="1">
      <alignment vertical="center"/>
    </xf>
    <xf numFmtId="0" fontId="0" fillId="0" borderId="59" xfId="0" applyBorder="1" applyAlignment="1">
      <alignment vertical="center"/>
    </xf>
    <xf numFmtId="0" fontId="5" fillId="0" borderId="0" xfId="0" applyFont="1" applyFill="1" applyBorder="1" applyAlignment="1">
      <alignment horizontal="left" vertical="center" wrapText="1"/>
    </xf>
    <xf numFmtId="0" fontId="9" fillId="0" borderId="30" xfId="0" applyFont="1" applyFill="1" applyBorder="1" applyAlignment="1" applyProtection="1">
      <alignment horizontal="center" vertical="center" wrapText="1"/>
    </xf>
    <xf numFmtId="0" fontId="9" fillId="0" borderId="28" xfId="0" applyFont="1" applyFill="1" applyBorder="1" applyAlignment="1" applyProtection="1">
      <alignment horizontal="center" vertical="center" wrapText="1"/>
    </xf>
    <xf numFmtId="0" fontId="9" fillId="0" borderId="31" xfId="0" applyFont="1" applyFill="1" applyBorder="1" applyAlignment="1" applyProtection="1">
      <alignment horizontal="center" vertical="center" wrapText="1"/>
    </xf>
    <xf numFmtId="0" fontId="9" fillId="0" borderId="39" xfId="0" applyFont="1" applyFill="1" applyBorder="1" applyAlignment="1">
      <alignment horizontal="center" vertical="center" wrapText="1"/>
    </xf>
    <xf numFmtId="0" fontId="9" fillId="0" borderId="60" xfId="0" applyFont="1" applyFill="1" applyBorder="1" applyAlignment="1">
      <alignment horizontal="center" vertical="center" wrapText="1"/>
    </xf>
    <xf numFmtId="178" fontId="9" fillId="0" borderId="29" xfId="294" applyNumberFormat="1" applyFont="1" applyFill="1" applyBorder="1" applyAlignment="1">
      <alignment horizontal="center" vertical="center" wrapText="1"/>
    </xf>
    <xf numFmtId="0" fontId="9" fillId="0" borderId="24" xfId="0" applyFont="1" applyFill="1" applyBorder="1" applyAlignment="1">
      <alignment horizontal="center" vertical="center"/>
    </xf>
    <xf numFmtId="0" fontId="82" fillId="0" borderId="0" xfId="335" applyFont="1" applyBorder="1" applyAlignment="1">
      <alignment horizontal="left" vertical="top"/>
    </xf>
    <xf numFmtId="0" fontId="9" fillId="0" borderId="0" xfId="0" applyNumberFormat="1" applyFont="1" applyFill="1" applyBorder="1" applyAlignment="1" applyProtection="1">
      <alignment horizontal="left" vertical="center"/>
    </xf>
    <xf numFmtId="0" fontId="9" fillId="0" borderId="0" xfId="0" applyNumberFormat="1" applyFont="1" applyFill="1" applyBorder="1" applyAlignment="1" applyProtection="1">
      <alignment horizontal="right" vertical="center"/>
    </xf>
    <xf numFmtId="0" fontId="9" fillId="0" borderId="27" xfId="0" applyNumberFormat="1" applyFont="1" applyFill="1" applyBorder="1" applyAlignment="1" applyProtection="1">
      <alignment horizontal="left" vertical="center" wrapText="1"/>
    </xf>
    <xf numFmtId="0" fontId="88" fillId="0" borderId="30" xfId="0" applyFont="1" applyFill="1" applyBorder="1" applyAlignment="1">
      <alignment horizontal="center" vertical="center" wrapText="1"/>
    </xf>
    <xf numFmtId="0" fontId="88" fillId="0" borderId="28" xfId="0" applyFont="1" applyFill="1" applyBorder="1" applyAlignment="1">
      <alignment horizontal="center" vertical="center" wrapText="1"/>
    </xf>
    <xf numFmtId="0" fontId="88" fillId="0" borderId="31" xfId="0" applyFont="1" applyFill="1" applyBorder="1" applyAlignment="1">
      <alignment horizontal="center" vertical="center" wrapText="1"/>
    </xf>
    <xf numFmtId="0" fontId="88" fillId="0" borderId="27" xfId="0" applyFont="1" applyFill="1" applyBorder="1" applyAlignment="1">
      <alignment horizontal="center" vertical="center" wrapText="1"/>
    </xf>
    <xf numFmtId="0" fontId="88" fillId="0" borderId="44" xfId="0" applyFont="1" applyFill="1" applyBorder="1" applyAlignment="1">
      <alignment horizontal="center" vertical="center" wrapText="1"/>
    </xf>
    <xf numFmtId="0" fontId="88" fillId="0" borderId="45" xfId="0" applyFont="1" applyFill="1" applyBorder="1" applyAlignment="1">
      <alignment horizontal="center" vertical="center"/>
    </xf>
    <xf numFmtId="0" fontId="91" fillId="0" borderId="0" xfId="0" applyFont="1" applyFill="1" applyBorder="1" applyAlignment="1">
      <alignment horizontal="left" vertical="center"/>
    </xf>
    <xf numFmtId="0" fontId="91" fillId="0" borderId="20" xfId="0" applyFont="1" applyFill="1" applyBorder="1" applyAlignment="1">
      <alignment horizontal="left" vertical="center"/>
    </xf>
    <xf numFmtId="0" fontId="89" fillId="0" borderId="0" xfId="0" applyFont="1" applyFill="1" applyBorder="1" applyAlignment="1">
      <alignment horizontal="left" vertical="top"/>
    </xf>
    <xf numFmtId="0" fontId="9" fillId="0" borderId="27" xfId="356" applyFont="1" applyFill="1" applyBorder="1" applyAlignment="1">
      <alignment horizontal="left" vertical="center" wrapText="1"/>
    </xf>
    <xf numFmtId="0" fontId="5" fillId="0" borderId="20" xfId="301" applyNumberFormat="1" applyFont="1" applyFill="1" applyBorder="1" applyAlignment="1">
      <alignment horizontal="left" vertical="center"/>
    </xf>
    <xf numFmtId="0" fontId="9" fillId="0" borderId="29" xfId="301" applyNumberFormat="1" applyFont="1" applyFill="1" applyBorder="1" applyAlignment="1">
      <alignment horizontal="center" vertical="center" wrapText="1"/>
    </xf>
    <xf numFmtId="0" fontId="9" fillId="0" borderId="59" xfId="301" applyNumberFormat="1" applyFont="1" applyFill="1" applyBorder="1" applyAlignment="1">
      <alignment horizontal="center" vertical="center" wrapText="1"/>
    </xf>
    <xf numFmtId="197" fontId="9" fillId="0" borderId="24" xfId="301" applyNumberFormat="1" applyFont="1" applyFill="1" applyBorder="1" applyAlignment="1">
      <alignment horizontal="center" vertical="center" wrapText="1"/>
    </xf>
    <xf numFmtId="197" fontId="9" fillId="0" borderId="54" xfId="301" applyNumberFormat="1" applyFont="1" applyFill="1" applyBorder="1" applyAlignment="1">
      <alignment horizontal="center" vertical="center" wrapText="1"/>
    </xf>
    <xf numFmtId="0" fontId="9" fillId="0" borderId="39" xfId="301" applyNumberFormat="1" applyFont="1" applyFill="1" applyBorder="1" applyAlignment="1">
      <alignment horizontal="center" vertical="center" wrapText="1"/>
    </xf>
    <xf numFmtId="0" fontId="9" fillId="0" borderId="60" xfId="301" applyNumberFormat="1" applyFont="1" applyFill="1" applyBorder="1" applyAlignment="1">
      <alignment horizontal="center" vertical="center"/>
    </xf>
    <xf numFmtId="0" fontId="9" fillId="0" borderId="30" xfId="301" applyNumberFormat="1" applyFont="1" applyFill="1" applyBorder="1" applyAlignment="1">
      <alignment horizontal="center" vertical="center" wrapText="1"/>
    </xf>
    <xf numFmtId="0" fontId="9" fillId="0" borderId="27" xfId="301" applyNumberFormat="1" applyFont="1" applyFill="1" applyBorder="1" applyAlignment="1">
      <alignment horizontal="center" vertical="center" wrapText="1"/>
    </xf>
    <xf numFmtId="0" fontId="9" fillId="0" borderId="0" xfId="0" applyFont="1" applyFill="1" applyBorder="1" applyAlignment="1">
      <alignment horizontal="left" vertical="center" wrapText="1"/>
    </xf>
    <xf numFmtId="0" fontId="9" fillId="0" borderId="59" xfId="0" applyFont="1" applyFill="1" applyBorder="1" applyAlignment="1">
      <alignment horizontal="center" vertical="center" wrapText="1"/>
    </xf>
    <xf numFmtId="178" fontId="9" fillId="0" borderId="30" xfId="294" applyNumberFormat="1" applyFont="1" applyFill="1" applyBorder="1" applyAlignment="1">
      <alignment horizontal="center" vertical="center" wrapText="1"/>
    </xf>
    <xf numFmtId="178" fontId="9" fillId="0" borderId="24" xfId="294" applyNumberFormat="1" applyFont="1" applyFill="1" applyBorder="1" applyAlignment="1">
      <alignment horizontal="center" vertical="center" wrapText="1"/>
    </xf>
    <xf numFmtId="178" fontId="9" fillId="0" borderId="54" xfId="294" applyNumberFormat="1" applyFont="1" applyFill="1" applyBorder="1" applyAlignment="1">
      <alignment horizontal="center" vertical="center" wrapText="1"/>
    </xf>
  </cellXfs>
  <cellStyles count="407">
    <cellStyle name="??&amp;O?&amp;H?_x0008__x000f__x0007_?_x0007__x0001__x0001_" xfId="1" xr:uid="{00000000-0005-0000-0000-000000000000}"/>
    <cellStyle name="??&amp;O?&amp;H?_x0008_??_x0007__x0001__x0001_" xfId="2" xr:uid="{00000000-0005-0000-0000-000001000000}"/>
    <cellStyle name="_Book1" xfId="3" xr:uid="{00000000-0005-0000-0000-000002000000}"/>
    <cellStyle name="_Capex Tracking Control Sheet -ADMIN " xfId="4" xr:uid="{00000000-0005-0000-0000-000003000000}"/>
    <cellStyle name="_Project tracking Puri (Diana) per March'06 " xfId="5" xr:uid="{00000000-0005-0000-0000-000004000000}"/>
    <cellStyle name="_Recon with FAR " xfId="6" xr:uid="{00000000-0005-0000-0000-000005000000}"/>
    <cellStyle name="_금융점포(광주)" xfId="7" xr:uid="{00000000-0005-0000-0000-000006000000}"/>
    <cellStyle name="_은행별 점포현황(202011년12월말기준)" xfId="8" xr:uid="{00000000-0005-0000-0000-000007000000}"/>
    <cellStyle name="¤@?e_TEST-1 " xfId="9" xr:uid="{00000000-0005-0000-0000-000008000000}"/>
    <cellStyle name="20% - Accent1" xfId="10" xr:uid="{00000000-0005-0000-0000-000009000000}"/>
    <cellStyle name="20% - Accent2" xfId="11" xr:uid="{00000000-0005-0000-0000-00000A000000}"/>
    <cellStyle name="20% - Accent3" xfId="12" xr:uid="{00000000-0005-0000-0000-00000B000000}"/>
    <cellStyle name="20% - Accent4" xfId="13" xr:uid="{00000000-0005-0000-0000-00000C000000}"/>
    <cellStyle name="20% - Accent5" xfId="14" xr:uid="{00000000-0005-0000-0000-00000D000000}"/>
    <cellStyle name="20% - Accent6" xfId="15" xr:uid="{00000000-0005-0000-0000-00000E000000}"/>
    <cellStyle name="20% - 강조색1 2" xfId="16" xr:uid="{00000000-0005-0000-0000-00000F000000}"/>
    <cellStyle name="20% - 강조색1 2 2" xfId="17" xr:uid="{00000000-0005-0000-0000-000010000000}"/>
    <cellStyle name="20% - 강조색1 3" xfId="18" xr:uid="{00000000-0005-0000-0000-000011000000}"/>
    <cellStyle name="20% - 강조색2 2" xfId="19" xr:uid="{00000000-0005-0000-0000-000012000000}"/>
    <cellStyle name="20% - 강조색2 2 2" xfId="20" xr:uid="{00000000-0005-0000-0000-000013000000}"/>
    <cellStyle name="20% - 강조색2 3" xfId="21" xr:uid="{00000000-0005-0000-0000-000014000000}"/>
    <cellStyle name="20% - 강조색3 2" xfId="22" xr:uid="{00000000-0005-0000-0000-000015000000}"/>
    <cellStyle name="20% - 강조색3 2 2" xfId="23" xr:uid="{00000000-0005-0000-0000-000016000000}"/>
    <cellStyle name="20% - 강조색3 3" xfId="24" xr:uid="{00000000-0005-0000-0000-000017000000}"/>
    <cellStyle name="20% - 강조색4 2" xfId="25" xr:uid="{00000000-0005-0000-0000-000018000000}"/>
    <cellStyle name="20% - 강조색4 2 2" xfId="26" xr:uid="{00000000-0005-0000-0000-000019000000}"/>
    <cellStyle name="20% - 강조색4 3" xfId="27" xr:uid="{00000000-0005-0000-0000-00001A000000}"/>
    <cellStyle name="20% - 강조색5 2" xfId="28" xr:uid="{00000000-0005-0000-0000-00001B000000}"/>
    <cellStyle name="20% - 강조색5 2 2" xfId="29" xr:uid="{00000000-0005-0000-0000-00001C000000}"/>
    <cellStyle name="20% - 강조색5 3" xfId="30" xr:uid="{00000000-0005-0000-0000-00001D000000}"/>
    <cellStyle name="20% - 강조색6 2" xfId="31" xr:uid="{00000000-0005-0000-0000-00001E000000}"/>
    <cellStyle name="20% - 강조색6 2 2" xfId="32" xr:uid="{00000000-0005-0000-0000-00001F000000}"/>
    <cellStyle name="20% - 강조색6 3" xfId="33" xr:uid="{00000000-0005-0000-0000-000020000000}"/>
    <cellStyle name="40% - Accent1" xfId="34" xr:uid="{00000000-0005-0000-0000-000021000000}"/>
    <cellStyle name="40% - Accent2" xfId="35" xr:uid="{00000000-0005-0000-0000-000022000000}"/>
    <cellStyle name="40% - Accent3" xfId="36" xr:uid="{00000000-0005-0000-0000-000023000000}"/>
    <cellStyle name="40% - Accent4" xfId="37" xr:uid="{00000000-0005-0000-0000-000024000000}"/>
    <cellStyle name="40% - Accent5" xfId="38" xr:uid="{00000000-0005-0000-0000-000025000000}"/>
    <cellStyle name="40% - Accent6" xfId="39" xr:uid="{00000000-0005-0000-0000-000026000000}"/>
    <cellStyle name="40% - 강조색1 2" xfId="40" xr:uid="{00000000-0005-0000-0000-000027000000}"/>
    <cellStyle name="40% - 강조색1 2 2" xfId="41" xr:uid="{00000000-0005-0000-0000-000028000000}"/>
    <cellStyle name="40% - 강조색1 3" xfId="42" xr:uid="{00000000-0005-0000-0000-000029000000}"/>
    <cellStyle name="40% - 강조색2 2" xfId="43" xr:uid="{00000000-0005-0000-0000-00002A000000}"/>
    <cellStyle name="40% - 강조색2 2 2" xfId="44" xr:uid="{00000000-0005-0000-0000-00002B000000}"/>
    <cellStyle name="40% - 강조색2 3" xfId="45" xr:uid="{00000000-0005-0000-0000-00002C000000}"/>
    <cellStyle name="40% - 강조색3 2" xfId="46" xr:uid="{00000000-0005-0000-0000-00002D000000}"/>
    <cellStyle name="40% - 강조색3 2 2" xfId="47" xr:uid="{00000000-0005-0000-0000-00002E000000}"/>
    <cellStyle name="40% - 강조색3 3" xfId="48" xr:uid="{00000000-0005-0000-0000-00002F000000}"/>
    <cellStyle name="40% - 강조색4 2" xfId="49" xr:uid="{00000000-0005-0000-0000-000030000000}"/>
    <cellStyle name="40% - 강조색4 2 2" xfId="50" xr:uid="{00000000-0005-0000-0000-000031000000}"/>
    <cellStyle name="40% - 강조색4 3" xfId="51" xr:uid="{00000000-0005-0000-0000-000032000000}"/>
    <cellStyle name="40% - 강조색5 2" xfId="52" xr:uid="{00000000-0005-0000-0000-000033000000}"/>
    <cellStyle name="40% - 강조색5 2 2" xfId="53" xr:uid="{00000000-0005-0000-0000-000034000000}"/>
    <cellStyle name="40% - 강조색5 3" xfId="54" xr:uid="{00000000-0005-0000-0000-000035000000}"/>
    <cellStyle name="40% - 강조색6 2" xfId="55" xr:uid="{00000000-0005-0000-0000-000036000000}"/>
    <cellStyle name="40% - 강조색6 2 2" xfId="56" xr:uid="{00000000-0005-0000-0000-000037000000}"/>
    <cellStyle name="40% - 강조색6 3" xfId="57" xr:uid="{00000000-0005-0000-0000-000038000000}"/>
    <cellStyle name="60% - Accent1" xfId="58" xr:uid="{00000000-0005-0000-0000-000039000000}"/>
    <cellStyle name="60% - Accent2" xfId="59" xr:uid="{00000000-0005-0000-0000-00003A000000}"/>
    <cellStyle name="60% - Accent3" xfId="60" xr:uid="{00000000-0005-0000-0000-00003B000000}"/>
    <cellStyle name="60% - Accent4" xfId="61" xr:uid="{00000000-0005-0000-0000-00003C000000}"/>
    <cellStyle name="60% - Accent5" xfId="62" xr:uid="{00000000-0005-0000-0000-00003D000000}"/>
    <cellStyle name="60% - Accent6" xfId="63" xr:uid="{00000000-0005-0000-0000-00003E000000}"/>
    <cellStyle name="60% - 강조색1 2" xfId="64" xr:uid="{00000000-0005-0000-0000-00003F000000}"/>
    <cellStyle name="60% - 강조색1 2 2" xfId="65" xr:uid="{00000000-0005-0000-0000-000040000000}"/>
    <cellStyle name="60% - 강조색1 3" xfId="66" xr:uid="{00000000-0005-0000-0000-000041000000}"/>
    <cellStyle name="60% - 강조색2 2" xfId="67" xr:uid="{00000000-0005-0000-0000-000042000000}"/>
    <cellStyle name="60% - 강조색2 2 2" xfId="68" xr:uid="{00000000-0005-0000-0000-000043000000}"/>
    <cellStyle name="60% - 강조색2 3" xfId="69" xr:uid="{00000000-0005-0000-0000-000044000000}"/>
    <cellStyle name="60% - 강조색3 2" xfId="70" xr:uid="{00000000-0005-0000-0000-000045000000}"/>
    <cellStyle name="60% - 강조색3 2 2" xfId="71" xr:uid="{00000000-0005-0000-0000-000046000000}"/>
    <cellStyle name="60% - 강조색3 3" xfId="72" xr:uid="{00000000-0005-0000-0000-000047000000}"/>
    <cellStyle name="60% - 강조색4 2" xfId="73" xr:uid="{00000000-0005-0000-0000-000048000000}"/>
    <cellStyle name="60% - 강조색4 2 2" xfId="74" xr:uid="{00000000-0005-0000-0000-000049000000}"/>
    <cellStyle name="60% - 강조색4 3" xfId="75" xr:uid="{00000000-0005-0000-0000-00004A000000}"/>
    <cellStyle name="60% - 강조색5 2" xfId="76" xr:uid="{00000000-0005-0000-0000-00004B000000}"/>
    <cellStyle name="60% - 강조색5 2 2" xfId="77" xr:uid="{00000000-0005-0000-0000-00004C000000}"/>
    <cellStyle name="60% - 강조색5 3" xfId="78" xr:uid="{00000000-0005-0000-0000-00004D000000}"/>
    <cellStyle name="60% - 강조색6 2" xfId="79" xr:uid="{00000000-0005-0000-0000-00004E000000}"/>
    <cellStyle name="60% - 강조색6 2 2" xfId="80" xr:uid="{00000000-0005-0000-0000-00004F000000}"/>
    <cellStyle name="60% - 강조색6 3" xfId="81" xr:uid="{00000000-0005-0000-0000-000050000000}"/>
    <cellStyle name="A¨­￠￢￠O [0]_INQUIRY ￠?￥i¨u¡AAⓒ￢Aⓒª " xfId="82" xr:uid="{00000000-0005-0000-0000-000051000000}"/>
    <cellStyle name="A¨­￠￢￠O_INQUIRY ￠?￥i¨u¡AAⓒ￢Aⓒª " xfId="83" xr:uid="{00000000-0005-0000-0000-000052000000}"/>
    <cellStyle name="Accent1" xfId="84" xr:uid="{00000000-0005-0000-0000-000053000000}"/>
    <cellStyle name="Accent2" xfId="85" xr:uid="{00000000-0005-0000-0000-000054000000}"/>
    <cellStyle name="Accent3" xfId="86" xr:uid="{00000000-0005-0000-0000-000055000000}"/>
    <cellStyle name="Accent4" xfId="87" xr:uid="{00000000-0005-0000-0000-000056000000}"/>
    <cellStyle name="Accent5" xfId="88" xr:uid="{00000000-0005-0000-0000-000057000000}"/>
    <cellStyle name="Accent6" xfId="89" xr:uid="{00000000-0005-0000-0000-000058000000}"/>
    <cellStyle name="AeE­ [0]_°eE¹_11¿a½A " xfId="90" xr:uid="{00000000-0005-0000-0000-000059000000}"/>
    <cellStyle name="AeE­_°eE¹_11¿a½A " xfId="91" xr:uid="{00000000-0005-0000-0000-00005A000000}"/>
    <cellStyle name="AeE¡ⓒ [0]_INQUIRY ￠?￥i¨u¡AAⓒ￢Aⓒª " xfId="92" xr:uid="{00000000-0005-0000-0000-00005B000000}"/>
    <cellStyle name="AeE¡ⓒ_INQUIRY ￠?￥i¨u¡AAⓒ￢Aⓒª " xfId="93" xr:uid="{00000000-0005-0000-0000-00005C000000}"/>
    <cellStyle name="ALIGNMENT" xfId="94" xr:uid="{00000000-0005-0000-0000-00005D000000}"/>
    <cellStyle name="AÞ¸¶ [0]_°eE¹_11¿a½A " xfId="95" xr:uid="{00000000-0005-0000-0000-00005E000000}"/>
    <cellStyle name="AÞ¸¶_°eE¹_11¿a½A " xfId="96" xr:uid="{00000000-0005-0000-0000-00005F000000}"/>
    <cellStyle name="Bad" xfId="97" xr:uid="{00000000-0005-0000-0000-000060000000}"/>
    <cellStyle name="C¡IA¨ª_¡ic¨u¡A¨￢I¨￢¡Æ AN¡Æe " xfId="98" xr:uid="{00000000-0005-0000-0000-000061000000}"/>
    <cellStyle name="C￥AØ_¸AAa.¼OAI " xfId="99" xr:uid="{00000000-0005-0000-0000-000062000000}"/>
    <cellStyle name="Calculation" xfId="100" xr:uid="{00000000-0005-0000-0000-000063000000}"/>
    <cellStyle name="category" xfId="101" xr:uid="{00000000-0005-0000-0000-000064000000}"/>
    <cellStyle name="Check Cell" xfId="102" xr:uid="{00000000-0005-0000-0000-000065000000}"/>
    <cellStyle name="Comma [0]_ SG&amp;A Bridge " xfId="103" xr:uid="{00000000-0005-0000-0000-000066000000}"/>
    <cellStyle name="comma zerodec" xfId="104" xr:uid="{00000000-0005-0000-0000-000067000000}"/>
    <cellStyle name="Comma_ SG&amp;A Bridge " xfId="105" xr:uid="{00000000-0005-0000-0000-000068000000}"/>
    <cellStyle name="Comma0" xfId="106" xr:uid="{00000000-0005-0000-0000-000069000000}"/>
    <cellStyle name="Curren?_x0012_퐀_x0017_?" xfId="107" xr:uid="{00000000-0005-0000-0000-00006A000000}"/>
    <cellStyle name="Currency [0]_ SG&amp;A Bridge " xfId="108" xr:uid="{00000000-0005-0000-0000-00006B000000}"/>
    <cellStyle name="Currency_ SG&amp;A Bridge " xfId="109" xr:uid="{00000000-0005-0000-0000-00006C000000}"/>
    <cellStyle name="Currency0" xfId="110" xr:uid="{00000000-0005-0000-0000-00006D000000}"/>
    <cellStyle name="Currency1" xfId="111" xr:uid="{00000000-0005-0000-0000-00006E000000}"/>
    <cellStyle name="Date" xfId="112" xr:uid="{00000000-0005-0000-0000-00006F000000}"/>
    <cellStyle name="Dollar (zero dec)" xfId="113" xr:uid="{00000000-0005-0000-0000-000070000000}"/>
    <cellStyle name="Euro" xfId="114" xr:uid="{00000000-0005-0000-0000-000071000000}"/>
    <cellStyle name="Explanatory Text" xfId="115" xr:uid="{00000000-0005-0000-0000-000072000000}"/>
    <cellStyle name="Fixed" xfId="116" xr:uid="{00000000-0005-0000-0000-000073000000}"/>
    <cellStyle name="Good" xfId="117" xr:uid="{00000000-0005-0000-0000-000074000000}"/>
    <cellStyle name="Grey" xfId="118" xr:uid="{00000000-0005-0000-0000-000075000000}"/>
    <cellStyle name="Grey 2" xfId="119" xr:uid="{00000000-0005-0000-0000-000076000000}"/>
    <cellStyle name="HEADER" xfId="120" xr:uid="{00000000-0005-0000-0000-000077000000}"/>
    <cellStyle name="Header1" xfId="121" xr:uid="{00000000-0005-0000-0000-000078000000}"/>
    <cellStyle name="Header2" xfId="122" xr:uid="{00000000-0005-0000-0000-000079000000}"/>
    <cellStyle name="Heading 1" xfId="123" xr:uid="{00000000-0005-0000-0000-00007A000000}"/>
    <cellStyle name="Heading 1 2" xfId="124" xr:uid="{00000000-0005-0000-0000-00007B000000}"/>
    <cellStyle name="Heading 2" xfId="125" xr:uid="{00000000-0005-0000-0000-00007C000000}"/>
    <cellStyle name="Heading 2 2" xfId="126" xr:uid="{00000000-0005-0000-0000-00007D000000}"/>
    <cellStyle name="Heading 3" xfId="127" xr:uid="{00000000-0005-0000-0000-00007E000000}"/>
    <cellStyle name="Heading 4" xfId="128" xr:uid="{00000000-0005-0000-0000-00007F000000}"/>
    <cellStyle name="Hyperlink" xfId="129" xr:uid="{00000000-0005-0000-0000-000080000000}"/>
    <cellStyle name="Input" xfId="130" xr:uid="{00000000-0005-0000-0000-000081000000}"/>
    <cellStyle name="Input [yellow]" xfId="131" xr:uid="{00000000-0005-0000-0000-000082000000}"/>
    <cellStyle name="Input [yellow] 2" xfId="132" xr:uid="{00000000-0005-0000-0000-000083000000}"/>
    <cellStyle name="Linked Cell" xfId="133" xr:uid="{00000000-0005-0000-0000-000084000000}"/>
    <cellStyle name="Millares [0]_2AV_M_M " xfId="134" xr:uid="{00000000-0005-0000-0000-000085000000}"/>
    <cellStyle name="Milliers [0]_Arabian Spec" xfId="135" xr:uid="{00000000-0005-0000-0000-000086000000}"/>
    <cellStyle name="Milliers_Arabian Spec" xfId="136" xr:uid="{00000000-0005-0000-0000-000087000000}"/>
    <cellStyle name="Model" xfId="137" xr:uid="{00000000-0005-0000-0000-000088000000}"/>
    <cellStyle name="Mon?aire [0]_Arabian Spec" xfId="138" xr:uid="{00000000-0005-0000-0000-000089000000}"/>
    <cellStyle name="Mon?aire_Arabian Spec" xfId="139" xr:uid="{00000000-0005-0000-0000-00008A000000}"/>
    <cellStyle name="Moneda [0]_2AV_M_M " xfId="140" xr:uid="{00000000-0005-0000-0000-00008B000000}"/>
    <cellStyle name="Moneda_2AV_M_M " xfId="141" xr:uid="{00000000-0005-0000-0000-00008C000000}"/>
    <cellStyle name="Neutral" xfId="142" xr:uid="{00000000-0005-0000-0000-00008D000000}"/>
    <cellStyle name="Normal - Style1" xfId="143" xr:uid="{00000000-0005-0000-0000-00008E000000}"/>
    <cellStyle name="Normal - Style1 2" xfId="144" xr:uid="{00000000-0005-0000-0000-00008F000000}"/>
    <cellStyle name="Normal_ SG&amp;A Bridge " xfId="145" xr:uid="{00000000-0005-0000-0000-000090000000}"/>
    <cellStyle name="Note" xfId="146" xr:uid="{00000000-0005-0000-0000-000091000000}"/>
    <cellStyle name="Output" xfId="147" xr:uid="{00000000-0005-0000-0000-000092000000}"/>
    <cellStyle name="Percent [2]" xfId="148" xr:uid="{00000000-0005-0000-0000-000093000000}"/>
    <cellStyle name="subhead" xfId="149" xr:uid="{00000000-0005-0000-0000-000094000000}"/>
    <cellStyle name="Title" xfId="150" xr:uid="{00000000-0005-0000-0000-000095000000}"/>
    <cellStyle name="Total" xfId="151" xr:uid="{00000000-0005-0000-0000-000096000000}"/>
    <cellStyle name="Total 2" xfId="152" xr:uid="{00000000-0005-0000-0000-000097000000}"/>
    <cellStyle name="UM" xfId="153" xr:uid="{00000000-0005-0000-0000-000098000000}"/>
    <cellStyle name="Warning Text" xfId="154" xr:uid="{00000000-0005-0000-0000-000099000000}"/>
    <cellStyle name="강조색1 2" xfId="155" xr:uid="{00000000-0005-0000-0000-00009A000000}"/>
    <cellStyle name="강조색1 2 2" xfId="156" xr:uid="{00000000-0005-0000-0000-00009B000000}"/>
    <cellStyle name="강조색1 3" xfId="157" xr:uid="{00000000-0005-0000-0000-00009C000000}"/>
    <cellStyle name="강조색2 2" xfId="158" xr:uid="{00000000-0005-0000-0000-00009D000000}"/>
    <cellStyle name="강조색2 2 2" xfId="159" xr:uid="{00000000-0005-0000-0000-00009E000000}"/>
    <cellStyle name="강조색2 3" xfId="160" xr:uid="{00000000-0005-0000-0000-00009F000000}"/>
    <cellStyle name="강조색3 2" xfId="161" xr:uid="{00000000-0005-0000-0000-0000A0000000}"/>
    <cellStyle name="강조색3 2 2" xfId="162" xr:uid="{00000000-0005-0000-0000-0000A1000000}"/>
    <cellStyle name="강조색3 3" xfId="163" xr:uid="{00000000-0005-0000-0000-0000A2000000}"/>
    <cellStyle name="강조색4 2" xfId="164" xr:uid="{00000000-0005-0000-0000-0000A3000000}"/>
    <cellStyle name="강조색4 2 2" xfId="165" xr:uid="{00000000-0005-0000-0000-0000A4000000}"/>
    <cellStyle name="강조색4 3" xfId="166" xr:uid="{00000000-0005-0000-0000-0000A5000000}"/>
    <cellStyle name="강조색5 2" xfId="167" xr:uid="{00000000-0005-0000-0000-0000A6000000}"/>
    <cellStyle name="강조색5 2 2" xfId="168" xr:uid="{00000000-0005-0000-0000-0000A7000000}"/>
    <cellStyle name="강조색5 3" xfId="169" xr:uid="{00000000-0005-0000-0000-0000A8000000}"/>
    <cellStyle name="강조색6 2" xfId="170" xr:uid="{00000000-0005-0000-0000-0000A9000000}"/>
    <cellStyle name="강조색6 2 2" xfId="171" xr:uid="{00000000-0005-0000-0000-0000AA000000}"/>
    <cellStyle name="강조색6 3" xfId="172" xr:uid="{00000000-0005-0000-0000-0000AB000000}"/>
    <cellStyle name="경고문 2" xfId="173" xr:uid="{00000000-0005-0000-0000-0000AC000000}"/>
    <cellStyle name="경고문 2 2" xfId="174" xr:uid="{00000000-0005-0000-0000-0000AD000000}"/>
    <cellStyle name="경고문 3" xfId="175" xr:uid="{00000000-0005-0000-0000-0000AE000000}"/>
    <cellStyle name="계산 2" xfId="176" xr:uid="{00000000-0005-0000-0000-0000AF000000}"/>
    <cellStyle name="계산 2 2" xfId="177" xr:uid="{00000000-0005-0000-0000-0000B0000000}"/>
    <cellStyle name="계산 3" xfId="178" xr:uid="{00000000-0005-0000-0000-0000B1000000}"/>
    <cellStyle name="고정소숫점" xfId="179" xr:uid="{00000000-0005-0000-0000-0000B2000000}"/>
    <cellStyle name="고정출력1" xfId="180" xr:uid="{00000000-0005-0000-0000-0000B3000000}"/>
    <cellStyle name="고정출력2" xfId="181" xr:uid="{00000000-0005-0000-0000-0000B4000000}"/>
    <cellStyle name="나쁨 2" xfId="182" xr:uid="{00000000-0005-0000-0000-0000B5000000}"/>
    <cellStyle name="나쁨 2 2" xfId="183" xr:uid="{00000000-0005-0000-0000-0000B6000000}"/>
    <cellStyle name="나쁨 3" xfId="184" xr:uid="{00000000-0005-0000-0000-0000B7000000}"/>
    <cellStyle name="날짜" xfId="185" xr:uid="{00000000-0005-0000-0000-0000B8000000}"/>
    <cellStyle name="달러" xfId="186" xr:uid="{00000000-0005-0000-0000-0000B9000000}"/>
    <cellStyle name="뒤에 오는 하이퍼링크_Book1" xfId="187" xr:uid="{00000000-0005-0000-0000-0000BA000000}"/>
    <cellStyle name="똿뗦먛귟 [0.00]_PRODUCT DETAIL Q1" xfId="188" xr:uid="{00000000-0005-0000-0000-0000BB000000}"/>
    <cellStyle name="똿뗦먛귟_PRODUCT DETAIL Q1" xfId="189" xr:uid="{00000000-0005-0000-0000-0000BC000000}"/>
    <cellStyle name="메모 2" xfId="190" xr:uid="{00000000-0005-0000-0000-0000BD000000}"/>
    <cellStyle name="메모 2 2" xfId="191" xr:uid="{00000000-0005-0000-0000-0000BE000000}"/>
    <cellStyle name="메모 3" xfId="192" xr:uid="{00000000-0005-0000-0000-0000BF000000}"/>
    <cellStyle name="메모 4" xfId="193" xr:uid="{00000000-0005-0000-0000-0000C0000000}"/>
    <cellStyle name="믅됞 [0.00]_PRODUCT DETAIL Q1" xfId="194" xr:uid="{00000000-0005-0000-0000-0000C1000000}"/>
    <cellStyle name="믅됞_PRODUCT DETAIL Q1" xfId="195" xr:uid="{00000000-0005-0000-0000-0000C2000000}"/>
    <cellStyle name="바탕글" xfId="196" xr:uid="{00000000-0005-0000-0000-0000C3000000}"/>
    <cellStyle name="백분율 2" xfId="197" xr:uid="{00000000-0005-0000-0000-0000C4000000}"/>
    <cellStyle name="보통 2" xfId="198" xr:uid="{00000000-0005-0000-0000-0000C5000000}"/>
    <cellStyle name="보통 2 2" xfId="199" xr:uid="{00000000-0005-0000-0000-0000C6000000}"/>
    <cellStyle name="보통 3" xfId="200" xr:uid="{00000000-0005-0000-0000-0000C7000000}"/>
    <cellStyle name="본문" xfId="201" xr:uid="{00000000-0005-0000-0000-0000C8000000}"/>
    <cellStyle name="부제목" xfId="202" xr:uid="{00000000-0005-0000-0000-0000C9000000}"/>
    <cellStyle name="뷭?_BOOKSHIP" xfId="203" xr:uid="{00000000-0005-0000-0000-0000CA000000}"/>
    <cellStyle name="설명 텍스트 2" xfId="204" xr:uid="{00000000-0005-0000-0000-0000CB000000}"/>
    <cellStyle name="설명 텍스트 2 2" xfId="205" xr:uid="{00000000-0005-0000-0000-0000CC000000}"/>
    <cellStyle name="설명 텍스트 3" xfId="206" xr:uid="{00000000-0005-0000-0000-0000CD000000}"/>
    <cellStyle name="셀 확인 2" xfId="207" xr:uid="{00000000-0005-0000-0000-0000CE000000}"/>
    <cellStyle name="셀 확인 2 2" xfId="208" xr:uid="{00000000-0005-0000-0000-0000CF000000}"/>
    <cellStyle name="셀 확인 3" xfId="209" xr:uid="{00000000-0005-0000-0000-0000D0000000}"/>
    <cellStyle name="숫자(R)" xfId="210" xr:uid="{00000000-0005-0000-0000-0000D1000000}"/>
    <cellStyle name="쉼표 [0]" xfId="405" builtinId="6"/>
    <cellStyle name="쉼표 [0] 10" xfId="211" xr:uid="{00000000-0005-0000-0000-0000D3000000}"/>
    <cellStyle name="쉼표 [0] 10 2" xfId="212" xr:uid="{00000000-0005-0000-0000-0000D4000000}"/>
    <cellStyle name="쉼표 [0] 11" xfId="213" xr:uid="{00000000-0005-0000-0000-0000D5000000}"/>
    <cellStyle name="쉼표 [0] 2" xfId="214" xr:uid="{00000000-0005-0000-0000-0000D6000000}"/>
    <cellStyle name="쉼표 [0] 2 2" xfId="215" xr:uid="{00000000-0005-0000-0000-0000D7000000}"/>
    <cellStyle name="쉼표 [0] 2 2 2" xfId="216" xr:uid="{00000000-0005-0000-0000-0000D8000000}"/>
    <cellStyle name="쉼표 [0] 2 3" xfId="217" xr:uid="{00000000-0005-0000-0000-0000D9000000}"/>
    <cellStyle name="쉼표 [0] 2 4" xfId="218" xr:uid="{00000000-0005-0000-0000-0000DA000000}"/>
    <cellStyle name="쉼표 [0] 28" xfId="219" xr:uid="{00000000-0005-0000-0000-0000DB000000}"/>
    <cellStyle name="쉼표 [0] 28 2" xfId="220" xr:uid="{00000000-0005-0000-0000-0000DC000000}"/>
    <cellStyle name="쉼표 [0] 3" xfId="221" xr:uid="{00000000-0005-0000-0000-0000DD000000}"/>
    <cellStyle name="쉼표 [0] 3 2" xfId="222" xr:uid="{00000000-0005-0000-0000-0000DE000000}"/>
    <cellStyle name="쉼표 [0] 4" xfId="223" xr:uid="{00000000-0005-0000-0000-0000DF000000}"/>
    <cellStyle name="쉼표 [0] 4 2" xfId="224" xr:uid="{00000000-0005-0000-0000-0000E0000000}"/>
    <cellStyle name="쉼표 [0] 5" xfId="225" xr:uid="{00000000-0005-0000-0000-0000E1000000}"/>
    <cellStyle name="쉼표 [0] 5 2" xfId="226" xr:uid="{00000000-0005-0000-0000-0000E2000000}"/>
    <cellStyle name="쉼표 [0] 51" xfId="227" xr:uid="{00000000-0005-0000-0000-0000E3000000}"/>
    <cellStyle name="쉼표 [0] 51 2" xfId="228" xr:uid="{00000000-0005-0000-0000-0000E4000000}"/>
    <cellStyle name="쉼표 [0] 6" xfId="229" xr:uid="{00000000-0005-0000-0000-0000E5000000}"/>
    <cellStyle name="쉼표 [0] 6 2" xfId="230" xr:uid="{00000000-0005-0000-0000-0000E6000000}"/>
    <cellStyle name="쉼표 [0] 7" xfId="231" xr:uid="{00000000-0005-0000-0000-0000E7000000}"/>
    <cellStyle name="쉼표 [0] 7 2" xfId="232" xr:uid="{00000000-0005-0000-0000-0000E8000000}"/>
    <cellStyle name="쉼표 [0] 75" xfId="233" xr:uid="{00000000-0005-0000-0000-0000E9000000}"/>
    <cellStyle name="쉼표 [0] 75 2" xfId="234" xr:uid="{00000000-0005-0000-0000-0000EA000000}"/>
    <cellStyle name="쉼표 [0] 76" xfId="235" xr:uid="{00000000-0005-0000-0000-0000EB000000}"/>
    <cellStyle name="쉼표 [0] 76 2" xfId="236" xr:uid="{00000000-0005-0000-0000-0000EC000000}"/>
    <cellStyle name="쉼표 [0] 78" xfId="237" xr:uid="{00000000-0005-0000-0000-0000ED000000}"/>
    <cellStyle name="쉼표 [0] 78 2" xfId="238" xr:uid="{00000000-0005-0000-0000-0000EE000000}"/>
    <cellStyle name="쉼표 [0] 79" xfId="239" xr:uid="{00000000-0005-0000-0000-0000EF000000}"/>
    <cellStyle name="쉼표 [0] 79 2" xfId="240" xr:uid="{00000000-0005-0000-0000-0000F0000000}"/>
    <cellStyle name="쉼표 [0] 8" xfId="241" xr:uid="{00000000-0005-0000-0000-0000F1000000}"/>
    <cellStyle name="쉼표 [0] 8 2" xfId="242" xr:uid="{00000000-0005-0000-0000-0000F2000000}"/>
    <cellStyle name="쉼표 [0] 80" xfId="243" xr:uid="{00000000-0005-0000-0000-0000F3000000}"/>
    <cellStyle name="쉼표 [0] 80 2" xfId="244" xr:uid="{00000000-0005-0000-0000-0000F4000000}"/>
    <cellStyle name="쉼표 [0] 81" xfId="245" xr:uid="{00000000-0005-0000-0000-0000F5000000}"/>
    <cellStyle name="쉼표 [0] 81 2" xfId="246" xr:uid="{00000000-0005-0000-0000-0000F6000000}"/>
    <cellStyle name="쉼표 [0] 82" xfId="247" xr:uid="{00000000-0005-0000-0000-0000F7000000}"/>
    <cellStyle name="쉼표 [0] 82 2" xfId="248" xr:uid="{00000000-0005-0000-0000-0000F8000000}"/>
    <cellStyle name="쉼표 [0] 84" xfId="249" xr:uid="{00000000-0005-0000-0000-0000F9000000}"/>
    <cellStyle name="쉼표 [0] 84 2" xfId="250" xr:uid="{00000000-0005-0000-0000-0000FA000000}"/>
    <cellStyle name="쉼표 [0] 85" xfId="251" xr:uid="{00000000-0005-0000-0000-0000FB000000}"/>
    <cellStyle name="쉼표 [0] 85 2" xfId="252" xr:uid="{00000000-0005-0000-0000-0000FC000000}"/>
    <cellStyle name="쉼표 [0] 9" xfId="253" xr:uid="{00000000-0005-0000-0000-0000FD000000}"/>
    <cellStyle name="쉼표 [0] 9 2" xfId="254" xr:uid="{00000000-0005-0000-0000-0000FE000000}"/>
    <cellStyle name="스타일 1" xfId="255" xr:uid="{00000000-0005-0000-0000-0000FF000000}"/>
    <cellStyle name="스타일 1 2" xfId="256" xr:uid="{00000000-0005-0000-0000-000000010000}"/>
    <cellStyle name="연결된 셀 2" xfId="257" xr:uid="{00000000-0005-0000-0000-000001010000}"/>
    <cellStyle name="연결된 셀 2 2" xfId="258" xr:uid="{00000000-0005-0000-0000-000002010000}"/>
    <cellStyle name="연결된 셀 3" xfId="259" xr:uid="{00000000-0005-0000-0000-000003010000}"/>
    <cellStyle name="요약 2" xfId="260" xr:uid="{00000000-0005-0000-0000-000004010000}"/>
    <cellStyle name="요약 2 2" xfId="261" xr:uid="{00000000-0005-0000-0000-000005010000}"/>
    <cellStyle name="요약 3" xfId="262" xr:uid="{00000000-0005-0000-0000-000006010000}"/>
    <cellStyle name="입력 2" xfId="263" xr:uid="{00000000-0005-0000-0000-000007010000}"/>
    <cellStyle name="입력 2 2" xfId="264" xr:uid="{00000000-0005-0000-0000-000008010000}"/>
    <cellStyle name="입력 3" xfId="265" xr:uid="{00000000-0005-0000-0000-000009010000}"/>
    <cellStyle name="자리수" xfId="266" xr:uid="{00000000-0005-0000-0000-00000A010000}"/>
    <cellStyle name="자리수0" xfId="267" xr:uid="{00000000-0005-0000-0000-00000B010000}"/>
    <cellStyle name="작은제목" xfId="268" xr:uid="{00000000-0005-0000-0000-00000C010000}"/>
    <cellStyle name="제목 1 2" xfId="269" xr:uid="{00000000-0005-0000-0000-00000D010000}"/>
    <cellStyle name="제목 1 2 2" xfId="270" xr:uid="{00000000-0005-0000-0000-00000E010000}"/>
    <cellStyle name="제목 1 3" xfId="271" xr:uid="{00000000-0005-0000-0000-00000F010000}"/>
    <cellStyle name="제목 2 2" xfId="272" xr:uid="{00000000-0005-0000-0000-000010010000}"/>
    <cellStyle name="제목 2 2 2" xfId="273" xr:uid="{00000000-0005-0000-0000-000011010000}"/>
    <cellStyle name="제목 2 3" xfId="274" xr:uid="{00000000-0005-0000-0000-000012010000}"/>
    <cellStyle name="제목 3 2" xfId="275" xr:uid="{00000000-0005-0000-0000-000013010000}"/>
    <cellStyle name="제목 3 2 2" xfId="276" xr:uid="{00000000-0005-0000-0000-000014010000}"/>
    <cellStyle name="제목 3 3" xfId="277" xr:uid="{00000000-0005-0000-0000-000015010000}"/>
    <cellStyle name="제목 4 2" xfId="278" xr:uid="{00000000-0005-0000-0000-000016010000}"/>
    <cellStyle name="제목 4 2 2" xfId="279" xr:uid="{00000000-0005-0000-0000-000017010000}"/>
    <cellStyle name="제목 4 3" xfId="280" xr:uid="{00000000-0005-0000-0000-000018010000}"/>
    <cellStyle name="제목 5" xfId="281" xr:uid="{00000000-0005-0000-0000-000019010000}"/>
    <cellStyle name="제목 5 2" xfId="282" xr:uid="{00000000-0005-0000-0000-00001A010000}"/>
    <cellStyle name="제목 6" xfId="283" xr:uid="{00000000-0005-0000-0000-00001B010000}"/>
    <cellStyle name="좋음 2" xfId="284" xr:uid="{00000000-0005-0000-0000-00001C010000}"/>
    <cellStyle name="좋음 2 2" xfId="285" xr:uid="{00000000-0005-0000-0000-00001D010000}"/>
    <cellStyle name="좋음 3" xfId="286" xr:uid="{00000000-0005-0000-0000-00001E010000}"/>
    <cellStyle name="출력 2" xfId="287" xr:uid="{00000000-0005-0000-0000-00001F010000}"/>
    <cellStyle name="출력 2 2" xfId="288" xr:uid="{00000000-0005-0000-0000-000020010000}"/>
    <cellStyle name="출력 3" xfId="289" xr:uid="{00000000-0005-0000-0000-000021010000}"/>
    <cellStyle name="콤마 [0]" xfId="290" xr:uid="{00000000-0005-0000-0000-000022010000}"/>
    <cellStyle name="콤마 [0] 2" xfId="291" xr:uid="{00000000-0005-0000-0000-000023010000}"/>
    <cellStyle name="콤마 [0]_4.읍면동별 세대및인구(1-17)" xfId="292" xr:uid="{00000000-0005-0000-0000-000024010000}"/>
    <cellStyle name="콤마 [0]_5.연령별및성별인구(1-3)" xfId="293" xr:uid="{00000000-0005-0000-0000-000025010000}"/>
    <cellStyle name="콤마 [0]_7. 인구이동" xfId="294" xr:uid="{00000000-0005-0000-0000-000026010000}"/>
    <cellStyle name="콤마_  종  합  " xfId="295" xr:uid="{00000000-0005-0000-0000-000027010000}"/>
    <cellStyle name="큰제목" xfId="296" xr:uid="{00000000-0005-0000-0000-000028010000}"/>
    <cellStyle name="큰제목 2" xfId="297" xr:uid="{00000000-0005-0000-0000-000029010000}"/>
    <cellStyle name="통화 [0] 2" xfId="298" xr:uid="{00000000-0005-0000-0000-00002A010000}"/>
    <cellStyle name="통화 [0] 2 2" xfId="299" xr:uid="{00000000-0005-0000-0000-00002B010000}"/>
    <cellStyle name="퍼센트" xfId="300" xr:uid="{00000000-0005-0000-0000-00002C010000}"/>
    <cellStyle name="표준" xfId="0" builtinId="0"/>
    <cellStyle name="표준 10" xfId="301" xr:uid="{00000000-0005-0000-0000-00002E010000}"/>
    <cellStyle name="표준 10 2" xfId="302" xr:uid="{00000000-0005-0000-0000-00002F010000}"/>
    <cellStyle name="표준 100" xfId="303" xr:uid="{00000000-0005-0000-0000-000030010000}"/>
    <cellStyle name="표준 101" xfId="304" xr:uid="{00000000-0005-0000-0000-000031010000}"/>
    <cellStyle name="표준 102" xfId="305" xr:uid="{00000000-0005-0000-0000-000032010000}"/>
    <cellStyle name="표준 103" xfId="306" xr:uid="{00000000-0005-0000-0000-000033010000}"/>
    <cellStyle name="표준 109" xfId="307" xr:uid="{00000000-0005-0000-0000-000034010000}"/>
    <cellStyle name="표준 11" xfId="308" xr:uid="{00000000-0005-0000-0000-000035010000}"/>
    <cellStyle name="표준 11 2" xfId="309" xr:uid="{00000000-0005-0000-0000-000036010000}"/>
    <cellStyle name="표준 110" xfId="310" xr:uid="{00000000-0005-0000-0000-000037010000}"/>
    <cellStyle name="표준 111" xfId="311" xr:uid="{00000000-0005-0000-0000-000038010000}"/>
    <cellStyle name="표준 12" xfId="312" xr:uid="{00000000-0005-0000-0000-000039010000}"/>
    <cellStyle name="표준 13" xfId="313" xr:uid="{00000000-0005-0000-0000-00003A010000}"/>
    <cellStyle name="표준 14" xfId="314" xr:uid="{00000000-0005-0000-0000-00003B010000}"/>
    <cellStyle name="표준 15" xfId="315" xr:uid="{00000000-0005-0000-0000-00003C010000}"/>
    <cellStyle name="표준 16" xfId="316" xr:uid="{00000000-0005-0000-0000-00003D010000}"/>
    <cellStyle name="표준 168" xfId="317" xr:uid="{00000000-0005-0000-0000-00003E010000}"/>
    <cellStyle name="표준 169" xfId="318" xr:uid="{00000000-0005-0000-0000-00003F010000}"/>
    <cellStyle name="표준 17" xfId="319" xr:uid="{00000000-0005-0000-0000-000040010000}"/>
    <cellStyle name="표준 170" xfId="320" xr:uid="{00000000-0005-0000-0000-000041010000}"/>
    <cellStyle name="표준 171" xfId="321" xr:uid="{00000000-0005-0000-0000-000042010000}"/>
    <cellStyle name="표준 172" xfId="322" xr:uid="{00000000-0005-0000-0000-000043010000}"/>
    <cellStyle name="표준 173" xfId="323" xr:uid="{00000000-0005-0000-0000-000044010000}"/>
    <cellStyle name="표준 175" xfId="324" xr:uid="{00000000-0005-0000-0000-000045010000}"/>
    <cellStyle name="표준 176" xfId="325" xr:uid="{00000000-0005-0000-0000-000046010000}"/>
    <cellStyle name="표준 177" xfId="326" xr:uid="{00000000-0005-0000-0000-000047010000}"/>
    <cellStyle name="표준 178" xfId="327" xr:uid="{00000000-0005-0000-0000-000048010000}"/>
    <cellStyle name="표준 179" xfId="328" xr:uid="{00000000-0005-0000-0000-000049010000}"/>
    <cellStyle name="표준 18" xfId="329" xr:uid="{00000000-0005-0000-0000-00004A010000}"/>
    <cellStyle name="표준 180" xfId="330" xr:uid="{00000000-0005-0000-0000-00004B010000}"/>
    <cellStyle name="표준 181" xfId="331" xr:uid="{00000000-0005-0000-0000-00004C010000}"/>
    <cellStyle name="표준 182" xfId="332" xr:uid="{00000000-0005-0000-0000-00004D010000}"/>
    <cellStyle name="표준 183" xfId="333" xr:uid="{00000000-0005-0000-0000-00004E010000}"/>
    <cellStyle name="표준 19" xfId="334" xr:uid="{00000000-0005-0000-0000-00004F010000}"/>
    <cellStyle name="표준 2" xfId="335" xr:uid="{00000000-0005-0000-0000-000050010000}"/>
    <cellStyle name="표준 2 2" xfId="336" xr:uid="{00000000-0005-0000-0000-000051010000}"/>
    <cellStyle name="표준 2 3" xfId="337" xr:uid="{00000000-0005-0000-0000-000052010000}"/>
    <cellStyle name="표준 2 4" xfId="338" xr:uid="{00000000-0005-0000-0000-000053010000}"/>
    <cellStyle name="표준 2 5" xfId="339" xr:uid="{00000000-0005-0000-0000-000054010000}"/>
    <cellStyle name="표준 2 5 2" xfId="340" xr:uid="{00000000-0005-0000-0000-000055010000}"/>
    <cellStyle name="표준 2 5 3" xfId="341" xr:uid="{00000000-0005-0000-0000-000056010000}"/>
    <cellStyle name="표준 2 6" xfId="342" xr:uid="{00000000-0005-0000-0000-000057010000}"/>
    <cellStyle name="표준 2 7" xfId="343" xr:uid="{00000000-0005-0000-0000-000058010000}"/>
    <cellStyle name="표준 2_(붙임2) 시정통계 활용도 의견조사표" xfId="344" xr:uid="{00000000-0005-0000-0000-000059010000}"/>
    <cellStyle name="표준 20" xfId="345" xr:uid="{00000000-0005-0000-0000-00005A010000}"/>
    <cellStyle name="표준 21" xfId="346" xr:uid="{00000000-0005-0000-0000-00005B010000}"/>
    <cellStyle name="표준 22" xfId="347" xr:uid="{00000000-0005-0000-0000-00005C010000}"/>
    <cellStyle name="표준 23" xfId="348" xr:uid="{00000000-0005-0000-0000-00005D010000}"/>
    <cellStyle name="표준 24" xfId="349" xr:uid="{00000000-0005-0000-0000-00005E010000}"/>
    <cellStyle name="표준 25" xfId="350" xr:uid="{00000000-0005-0000-0000-00005F010000}"/>
    <cellStyle name="표준 26" xfId="351" xr:uid="{00000000-0005-0000-0000-000060010000}"/>
    <cellStyle name="표준 27" xfId="352" xr:uid="{00000000-0005-0000-0000-000061010000}"/>
    <cellStyle name="표준 28" xfId="353" xr:uid="{00000000-0005-0000-0000-000062010000}"/>
    <cellStyle name="표준 29" xfId="354" xr:uid="{00000000-0005-0000-0000-000063010000}"/>
    <cellStyle name="표준 3" xfId="355" xr:uid="{00000000-0005-0000-0000-000064010000}"/>
    <cellStyle name="표준 3 2" xfId="356" xr:uid="{00000000-0005-0000-0000-000065010000}"/>
    <cellStyle name="표준 3 3" xfId="357" xr:uid="{00000000-0005-0000-0000-000066010000}"/>
    <cellStyle name="표준 3 4" xfId="358" xr:uid="{00000000-0005-0000-0000-000067010000}"/>
    <cellStyle name="표준 3 5" xfId="359" xr:uid="{00000000-0005-0000-0000-000068010000}"/>
    <cellStyle name="표준 3 6" xfId="360" xr:uid="{00000000-0005-0000-0000-000069010000}"/>
    <cellStyle name="표준 30" xfId="361" xr:uid="{00000000-0005-0000-0000-00006A010000}"/>
    <cellStyle name="표준 31" xfId="362" xr:uid="{00000000-0005-0000-0000-00006B010000}"/>
    <cellStyle name="표준 32" xfId="363" xr:uid="{00000000-0005-0000-0000-00006C010000}"/>
    <cellStyle name="표준 33" xfId="364" xr:uid="{00000000-0005-0000-0000-00006D010000}"/>
    <cellStyle name="표준 34" xfId="365" xr:uid="{00000000-0005-0000-0000-00006E010000}"/>
    <cellStyle name="표준 35" xfId="366" xr:uid="{00000000-0005-0000-0000-00006F010000}"/>
    <cellStyle name="표준 36" xfId="367" xr:uid="{00000000-0005-0000-0000-000070010000}"/>
    <cellStyle name="표준 37" xfId="368" xr:uid="{00000000-0005-0000-0000-000071010000}"/>
    <cellStyle name="표준 38" xfId="369" xr:uid="{00000000-0005-0000-0000-000072010000}"/>
    <cellStyle name="표준 39" xfId="370" xr:uid="{00000000-0005-0000-0000-000073010000}"/>
    <cellStyle name="표준 4" xfId="371" xr:uid="{00000000-0005-0000-0000-000074010000}"/>
    <cellStyle name="표준 40" xfId="372" xr:uid="{00000000-0005-0000-0000-000075010000}"/>
    <cellStyle name="표준 41" xfId="373" xr:uid="{00000000-0005-0000-0000-000076010000}"/>
    <cellStyle name="표준 42" xfId="374" xr:uid="{00000000-0005-0000-0000-000077010000}"/>
    <cellStyle name="표준 43" xfId="375" xr:uid="{00000000-0005-0000-0000-000078010000}"/>
    <cellStyle name="표준 44" xfId="376" xr:uid="{00000000-0005-0000-0000-000079010000}"/>
    <cellStyle name="표준 45" xfId="377" xr:uid="{00000000-0005-0000-0000-00007A010000}"/>
    <cellStyle name="표준 46" xfId="406" xr:uid="{06E49222-2BB0-4A98-B5A4-3D676EF11749}"/>
    <cellStyle name="표준 5" xfId="378" xr:uid="{00000000-0005-0000-0000-00007B010000}"/>
    <cellStyle name="표준 6" xfId="379" xr:uid="{00000000-0005-0000-0000-00007C010000}"/>
    <cellStyle name="표준 6 2" xfId="380" xr:uid="{00000000-0005-0000-0000-00007D010000}"/>
    <cellStyle name="표준 6 3" xfId="381" xr:uid="{00000000-0005-0000-0000-00007E010000}"/>
    <cellStyle name="표준 6 4" xfId="382" xr:uid="{00000000-0005-0000-0000-00007F010000}"/>
    <cellStyle name="표준 6 5" xfId="383" xr:uid="{00000000-0005-0000-0000-000080010000}"/>
    <cellStyle name="표준 7" xfId="384" xr:uid="{00000000-0005-0000-0000-000081010000}"/>
    <cellStyle name="표준 79" xfId="385" xr:uid="{00000000-0005-0000-0000-000082010000}"/>
    <cellStyle name="표준 8" xfId="386" xr:uid="{00000000-0005-0000-0000-000083010000}"/>
    <cellStyle name="표준 80" xfId="387" xr:uid="{00000000-0005-0000-0000-000084010000}"/>
    <cellStyle name="표준 87" xfId="388" xr:uid="{00000000-0005-0000-0000-000085010000}"/>
    <cellStyle name="표준 88" xfId="389" xr:uid="{00000000-0005-0000-0000-000086010000}"/>
    <cellStyle name="표준 89" xfId="390" xr:uid="{00000000-0005-0000-0000-000087010000}"/>
    <cellStyle name="표준 9" xfId="391" xr:uid="{00000000-0005-0000-0000-000088010000}"/>
    <cellStyle name="표준 90" xfId="392" xr:uid="{00000000-0005-0000-0000-000089010000}"/>
    <cellStyle name="표준 91" xfId="393" xr:uid="{00000000-0005-0000-0000-00008A010000}"/>
    <cellStyle name="표준 92" xfId="394" xr:uid="{00000000-0005-0000-0000-00008B010000}"/>
    <cellStyle name="표준 94" xfId="395" xr:uid="{00000000-0005-0000-0000-00008C010000}"/>
    <cellStyle name="표준 95" xfId="396" xr:uid="{00000000-0005-0000-0000-00008D010000}"/>
    <cellStyle name="표준 96" xfId="397" xr:uid="{00000000-0005-0000-0000-00008E010000}"/>
    <cellStyle name="표준 97" xfId="398" xr:uid="{00000000-0005-0000-0000-00008F010000}"/>
    <cellStyle name="표준 98" xfId="399" xr:uid="{00000000-0005-0000-0000-000090010000}"/>
    <cellStyle name="표준 99" xfId="400" xr:uid="{00000000-0005-0000-0000-000091010000}"/>
    <cellStyle name="하이퍼링크 2" xfId="401" xr:uid="{00000000-0005-0000-0000-000093010000}"/>
    <cellStyle name="합산" xfId="402" xr:uid="{00000000-0005-0000-0000-000094010000}"/>
    <cellStyle name="화폐기호" xfId="403" xr:uid="{00000000-0005-0000-0000-000095010000}"/>
    <cellStyle name="화폐기호0" xfId="404" xr:uid="{00000000-0005-0000-0000-00009601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F0EAC-8ED5-44C3-BE0F-417ED73A164D}">
  <sheetPr>
    <pageSetUpPr autoPageBreaks="0"/>
  </sheetPr>
  <dimension ref="A1:Q48"/>
  <sheetViews>
    <sheetView view="pageBreakPreview" zoomScaleNormal="100" zoomScaleSheetLayoutView="100" workbookViewId="0">
      <selection activeCell="T26" sqref="T26"/>
    </sheetView>
  </sheetViews>
  <sheetFormatPr defaultColWidth="8.88671875" defaultRowHeight="13.5"/>
  <cols>
    <col min="1" max="1" width="8.33203125" style="3" customWidth="1"/>
    <col min="2" max="8" width="8.33203125" style="362" customWidth="1"/>
    <col min="9" max="14" width="8.33203125" style="3" customWidth="1"/>
    <col min="15" max="15" width="9.33203125" style="3" customWidth="1"/>
    <col min="16" max="17" width="8.33203125" style="3" customWidth="1"/>
    <col min="18" max="16384" width="8.88671875" style="3"/>
  </cols>
  <sheetData>
    <row r="1" spans="1:17" s="11" customFormat="1" ht="14.25">
      <c r="A1" s="389" t="s">
        <v>32</v>
      </c>
      <c r="B1" s="389"/>
      <c r="C1" s="389"/>
      <c r="D1" s="389"/>
      <c r="E1" s="389"/>
      <c r="F1" s="389"/>
      <c r="G1" s="389"/>
      <c r="H1" s="389"/>
      <c r="I1" s="389"/>
      <c r="J1" s="389"/>
      <c r="K1" s="389"/>
      <c r="L1" s="389"/>
      <c r="M1" s="389"/>
      <c r="N1" s="389"/>
      <c r="O1" s="389"/>
      <c r="P1" s="389"/>
      <c r="Q1" s="389"/>
    </row>
    <row r="2" spans="1:17" s="12" customFormat="1" ht="30" customHeight="1">
      <c r="A2" s="390" t="s">
        <v>112</v>
      </c>
      <c r="B2" s="390"/>
      <c r="C2" s="390"/>
      <c r="D2" s="390"/>
      <c r="E2" s="390"/>
      <c r="F2" s="390"/>
      <c r="G2" s="390"/>
      <c r="H2" s="390"/>
      <c r="I2" s="390"/>
      <c r="J2" s="390"/>
      <c r="K2" s="390"/>
      <c r="L2" s="390"/>
      <c r="M2" s="390"/>
      <c r="N2" s="390"/>
      <c r="O2" s="390"/>
      <c r="P2" s="390"/>
      <c r="Q2" s="390"/>
    </row>
    <row r="3" spans="1:17" s="17" customFormat="1" ht="15" customHeight="1">
      <c r="A3" s="38" t="s">
        <v>2</v>
      </c>
      <c r="B3" s="46"/>
      <c r="C3" s="46"/>
      <c r="D3" s="46"/>
      <c r="E3" s="46"/>
      <c r="F3" s="46"/>
      <c r="G3" s="46"/>
      <c r="H3" s="46"/>
      <c r="I3" s="38"/>
      <c r="J3" s="38"/>
      <c r="K3" s="38"/>
      <c r="M3" s="38"/>
      <c r="N3" s="38"/>
      <c r="O3" s="38"/>
      <c r="P3" s="38"/>
      <c r="Q3" s="34" t="s">
        <v>19</v>
      </c>
    </row>
    <row r="4" spans="1:17" s="352" customFormat="1" ht="22.5" customHeight="1">
      <c r="A4" s="391" t="s">
        <v>102</v>
      </c>
      <c r="B4" s="394" t="s">
        <v>8</v>
      </c>
      <c r="C4" s="397" t="s">
        <v>59</v>
      </c>
      <c r="D4" s="398"/>
      <c r="E4" s="398"/>
      <c r="F4" s="398"/>
      <c r="G4" s="398"/>
      <c r="H4" s="398"/>
      <c r="I4" s="398"/>
      <c r="J4" s="398"/>
      <c r="K4" s="398"/>
      <c r="L4" s="397" t="s">
        <v>27</v>
      </c>
      <c r="M4" s="397" t="s">
        <v>113</v>
      </c>
      <c r="N4" s="397" t="s">
        <v>114</v>
      </c>
      <c r="O4" s="397" t="s">
        <v>215</v>
      </c>
      <c r="P4" s="400" t="s">
        <v>22</v>
      </c>
      <c r="Q4" s="402"/>
    </row>
    <row r="5" spans="1:17">
      <c r="A5" s="392"/>
      <c r="B5" s="395"/>
      <c r="C5" s="403" t="s">
        <v>92</v>
      </c>
      <c r="D5" s="405"/>
      <c r="E5" s="395"/>
      <c r="F5" s="406" t="s">
        <v>0</v>
      </c>
      <c r="G5" s="405"/>
      <c r="H5" s="395"/>
      <c r="I5" s="408" t="s">
        <v>1</v>
      </c>
      <c r="J5" s="410"/>
      <c r="K5" s="411"/>
      <c r="L5" s="397"/>
      <c r="M5" s="397"/>
      <c r="N5" s="397"/>
      <c r="O5" s="397"/>
      <c r="P5" s="400"/>
      <c r="Q5" s="402"/>
    </row>
    <row r="6" spans="1:17" ht="34.5" thickBot="1">
      <c r="A6" s="393"/>
      <c r="B6" s="396"/>
      <c r="C6" s="404"/>
      <c r="D6" s="348" t="s">
        <v>10</v>
      </c>
      <c r="E6" s="348" t="s">
        <v>11</v>
      </c>
      <c r="F6" s="407"/>
      <c r="G6" s="348" t="s">
        <v>9</v>
      </c>
      <c r="H6" s="348" t="s">
        <v>33</v>
      </c>
      <c r="I6" s="409"/>
      <c r="J6" s="181" t="s">
        <v>9</v>
      </c>
      <c r="K6" s="181" t="s">
        <v>33</v>
      </c>
      <c r="L6" s="399"/>
      <c r="M6" s="399"/>
      <c r="N6" s="399"/>
      <c r="O6" s="399"/>
      <c r="P6" s="399"/>
      <c r="Q6" s="353" t="s">
        <v>3</v>
      </c>
    </row>
    <row r="7" spans="1:17" ht="9.9499999999999993" hidden="1" customHeight="1" thickTop="1">
      <c r="A7" s="107">
        <v>1986</v>
      </c>
      <c r="B7" s="103">
        <v>36442</v>
      </c>
      <c r="C7" s="49">
        <v>168271</v>
      </c>
      <c r="D7" s="49">
        <v>84094</v>
      </c>
      <c r="E7" s="49">
        <v>84177</v>
      </c>
      <c r="F7" s="49">
        <v>168271</v>
      </c>
      <c r="G7" s="49">
        <v>84094</v>
      </c>
      <c r="H7" s="49">
        <v>84177</v>
      </c>
      <c r="I7" s="50" t="s">
        <v>345</v>
      </c>
      <c r="J7" s="50" t="s">
        <v>345</v>
      </c>
      <c r="K7" s="105" t="s">
        <v>345</v>
      </c>
      <c r="L7" s="350">
        <v>0.8</v>
      </c>
      <c r="M7" s="82">
        <v>4.6175017836562207</v>
      </c>
      <c r="N7" s="105">
        <v>11847</v>
      </c>
      <c r="O7" s="105" t="s">
        <v>345</v>
      </c>
      <c r="P7" s="51">
        <v>283.95376307796153</v>
      </c>
      <c r="Q7" s="82">
        <v>592.6</v>
      </c>
    </row>
    <row r="8" spans="1:17" ht="9.9499999999999993" hidden="1" customHeight="1">
      <c r="A8" s="107">
        <v>1987</v>
      </c>
      <c r="B8" s="103">
        <v>36196</v>
      </c>
      <c r="C8" s="49">
        <v>167989</v>
      </c>
      <c r="D8" s="49">
        <v>83742</v>
      </c>
      <c r="E8" s="49">
        <v>84247</v>
      </c>
      <c r="F8" s="49">
        <v>167989</v>
      </c>
      <c r="G8" s="49">
        <v>83742</v>
      </c>
      <c r="H8" s="49">
        <v>84247</v>
      </c>
      <c r="I8" s="50" t="s">
        <v>345</v>
      </c>
      <c r="J8" s="50" t="s">
        <v>345</v>
      </c>
      <c r="K8" s="105" t="s">
        <v>345</v>
      </c>
      <c r="L8" s="350" t="s">
        <v>103</v>
      </c>
      <c r="M8" s="82">
        <v>4.6410929384462367</v>
      </c>
      <c r="N8" s="105">
        <v>12629</v>
      </c>
      <c r="O8" s="105" t="s">
        <v>345</v>
      </c>
      <c r="P8" s="51">
        <v>283.47789402632463</v>
      </c>
      <c r="Q8" s="82">
        <v>592.6</v>
      </c>
    </row>
    <row r="9" spans="1:17" ht="9.9499999999999993" hidden="1" customHeight="1">
      <c r="A9" s="107">
        <v>1988</v>
      </c>
      <c r="B9" s="103">
        <v>36155</v>
      </c>
      <c r="C9" s="49">
        <v>166992</v>
      </c>
      <c r="D9" s="49">
        <v>83343</v>
      </c>
      <c r="E9" s="49">
        <v>83649</v>
      </c>
      <c r="F9" s="49">
        <v>166992</v>
      </c>
      <c r="G9" s="49">
        <v>83343</v>
      </c>
      <c r="H9" s="49">
        <v>83649</v>
      </c>
      <c r="I9" s="50" t="s">
        <v>345</v>
      </c>
      <c r="J9" s="50" t="s">
        <v>345</v>
      </c>
      <c r="K9" s="105" t="s">
        <v>345</v>
      </c>
      <c r="L9" s="350" t="s">
        <v>346</v>
      </c>
      <c r="M9" s="82">
        <v>4.618780251694095</v>
      </c>
      <c r="N9" s="105">
        <v>12513</v>
      </c>
      <c r="O9" s="105" t="s">
        <v>345</v>
      </c>
      <c r="P9" s="51">
        <v>281.80023287601881</v>
      </c>
      <c r="Q9" s="82">
        <v>592.59</v>
      </c>
    </row>
    <row r="10" spans="1:17" ht="9.9499999999999993" hidden="1" customHeight="1">
      <c r="A10" s="107">
        <v>1989</v>
      </c>
      <c r="B10" s="103">
        <v>36164</v>
      </c>
      <c r="C10" s="49">
        <v>165776</v>
      </c>
      <c r="D10" s="49">
        <v>82715</v>
      </c>
      <c r="E10" s="49">
        <v>83061</v>
      </c>
      <c r="F10" s="49">
        <v>165776</v>
      </c>
      <c r="G10" s="49">
        <v>82715</v>
      </c>
      <c r="H10" s="49">
        <v>83061</v>
      </c>
      <c r="I10" s="50" t="s">
        <v>345</v>
      </c>
      <c r="J10" s="50" t="s">
        <v>345</v>
      </c>
      <c r="K10" s="105" t="s">
        <v>345</v>
      </c>
      <c r="L10" s="350" t="s">
        <v>104</v>
      </c>
      <c r="M10" s="82">
        <v>4.584006194005088</v>
      </c>
      <c r="N10" s="105">
        <v>12813</v>
      </c>
      <c r="O10" s="105" t="s">
        <v>345</v>
      </c>
      <c r="P10" s="51">
        <v>279.74822389847952</v>
      </c>
      <c r="Q10" s="82">
        <v>592.59</v>
      </c>
    </row>
    <row r="11" spans="1:17" ht="9.9499999999999993" hidden="1" customHeight="1">
      <c r="A11" s="107">
        <v>1990</v>
      </c>
      <c r="B11" s="103">
        <v>35971</v>
      </c>
      <c r="C11" s="49">
        <v>158594</v>
      </c>
      <c r="D11" s="49">
        <v>79865</v>
      </c>
      <c r="E11" s="49">
        <v>78729</v>
      </c>
      <c r="F11" s="49">
        <v>158594</v>
      </c>
      <c r="G11" s="49">
        <v>79865</v>
      </c>
      <c r="H11" s="49">
        <v>78729</v>
      </c>
      <c r="I11" s="50" t="s">
        <v>345</v>
      </c>
      <c r="J11" s="50" t="s">
        <v>345</v>
      </c>
      <c r="K11" s="105" t="s">
        <v>345</v>
      </c>
      <c r="L11" s="350" t="s">
        <v>347</v>
      </c>
      <c r="M11" s="82">
        <v>4.40894053543132</v>
      </c>
      <c r="N11" s="105" t="s">
        <v>345</v>
      </c>
      <c r="O11" s="105" t="s">
        <v>345</v>
      </c>
      <c r="P11" s="51">
        <v>267.63757868268726</v>
      </c>
      <c r="Q11" s="82">
        <v>592.57000000000005</v>
      </c>
    </row>
    <row r="12" spans="1:17" ht="9.9499999999999993" hidden="1" customHeight="1">
      <c r="A12" s="107">
        <v>1991</v>
      </c>
      <c r="B12" s="103">
        <v>37161</v>
      </c>
      <c r="C12" s="49">
        <v>145718</v>
      </c>
      <c r="D12" s="49">
        <v>72131</v>
      </c>
      <c r="E12" s="49">
        <v>73587</v>
      </c>
      <c r="F12" s="49">
        <v>145718</v>
      </c>
      <c r="G12" s="49">
        <v>72131</v>
      </c>
      <c r="H12" s="49">
        <v>73587</v>
      </c>
      <c r="I12" s="50" t="s">
        <v>345</v>
      </c>
      <c r="J12" s="50" t="s">
        <v>345</v>
      </c>
      <c r="K12" s="105" t="s">
        <v>345</v>
      </c>
      <c r="L12" s="350" t="s">
        <v>348</v>
      </c>
      <c r="M12" s="82">
        <v>3.9212615376335407</v>
      </c>
      <c r="N12" s="105" t="s">
        <v>345</v>
      </c>
      <c r="O12" s="105" t="s">
        <v>345</v>
      </c>
      <c r="P12" s="51">
        <v>245.92925133328833</v>
      </c>
      <c r="Q12" s="82">
        <v>592.52</v>
      </c>
    </row>
    <row r="13" spans="1:17" ht="9.9499999999999993" hidden="1" customHeight="1">
      <c r="A13" s="107">
        <v>1992</v>
      </c>
      <c r="B13" s="103">
        <v>37000</v>
      </c>
      <c r="C13" s="49">
        <v>123660</v>
      </c>
      <c r="D13" s="49">
        <v>61344</v>
      </c>
      <c r="E13" s="49">
        <v>62316</v>
      </c>
      <c r="F13" s="49">
        <v>123660</v>
      </c>
      <c r="G13" s="49">
        <v>61344</v>
      </c>
      <c r="H13" s="49">
        <v>62316</v>
      </c>
      <c r="I13" s="50" t="s">
        <v>345</v>
      </c>
      <c r="J13" s="50" t="s">
        <v>345</v>
      </c>
      <c r="K13" s="105" t="s">
        <v>345</v>
      </c>
      <c r="L13" s="350" t="s">
        <v>349</v>
      </c>
      <c r="M13" s="82">
        <v>3.342162162162162</v>
      </c>
      <c r="N13" s="105">
        <v>12661</v>
      </c>
      <c r="O13" s="105" t="s">
        <v>345</v>
      </c>
      <c r="P13" s="51">
        <v>208.71238333136424</v>
      </c>
      <c r="Q13" s="82">
        <v>592.49</v>
      </c>
    </row>
    <row r="14" spans="1:17" ht="9.9499999999999993" hidden="1" customHeight="1">
      <c r="A14" s="107">
        <v>1993</v>
      </c>
      <c r="B14" s="103">
        <v>37589</v>
      </c>
      <c r="C14" s="49">
        <v>120807</v>
      </c>
      <c r="D14" s="49">
        <v>60059</v>
      </c>
      <c r="E14" s="49">
        <v>60748</v>
      </c>
      <c r="F14" s="49">
        <v>120807</v>
      </c>
      <c r="G14" s="49">
        <v>60059</v>
      </c>
      <c r="H14" s="49">
        <v>60748</v>
      </c>
      <c r="I14" s="50" t="s">
        <v>345</v>
      </c>
      <c r="J14" s="50" t="s">
        <v>345</v>
      </c>
      <c r="K14" s="105" t="s">
        <v>345</v>
      </c>
      <c r="L14" s="350" t="s">
        <v>105</v>
      </c>
      <c r="M14" s="82">
        <v>3.213892362127218</v>
      </c>
      <c r="N14" s="105">
        <v>13138</v>
      </c>
      <c r="O14" s="105" t="s">
        <v>345</v>
      </c>
      <c r="P14" s="51">
        <v>201.95085255767302</v>
      </c>
      <c r="Q14" s="82">
        <v>598.20000000000005</v>
      </c>
    </row>
    <row r="15" spans="1:17" ht="9.9499999999999993" hidden="1" customHeight="1">
      <c r="A15" s="107">
        <v>1994</v>
      </c>
      <c r="B15" s="103">
        <v>37984</v>
      </c>
      <c r="C15" s="49">
        <v>118188</v>
      </c>
      <c r="D15" s="49">
        <v>58846</v>
      </c>
      <c r="E15" s="49">
        <v>59342</v>
      </c>
      <c r="F15" s="49">
        <v>118077</v>
      </c>
      <c r="G15" s="49">
        <v>58782</v>
      </c>
      <c r="H15" s="49">
        <v>59295</v>
      </c>
      <c r="I15" s="50">
        <v>111</v>
      </c>
      <c r="J15" s="50">
        <v>64</v>
      </c>
      <c r="K15" s="105">
        <v>47</v>
      </c>
      <c r="L15" s="350" t="s">
        <v>350</v>
      </c>
      <c r="M15" s="82">
        <v>3.1085983572030327</v>
      </c>
      <c r="N15" s="105">
        <v>13801</v>
      </c>
      <c r="O15" s="105" t="s">
        <v>345</v>
      </c>
      <c r="P15" s="51">
        <v>197.5826270123878</v>
      </c>
      <c r="Q15" s="82">
        <v>598.16999999999996</v>
      </c>
    </row>
    <row r="16" spans="1:17" ht="9.9499999999999993" hidden="1" customHeight="1">
      <c r="A16" s="107">
        <v>1995</v>
      </c>
      <c r="B16" s="103">
        <v>38755</v>
      </c>
      <c r="C16" s="49">
        <v>116322</v>
      </c>
      <c r="D16" s="49">
        <v>57984</v>
      </c>
      <c r="E16" s="49">
        <v>58338</v>
      </c>
      <c r="F16" s="49">
        <v>116179</v>
      </c>
      <c r="G16" s="49">
        <v>57902</v>
      </c>
      <c r="H16" s="49">
        <v>58277</v>
      </c>
      <c r="I16" s="50">
        <v>143</v>
      </c>
      <c r="J16" s="50">
        <v>82</v>
      </c>
      <c r="K16" s="105">
        <v>61</v>
      </c>
      <c r="L16" s="350" t="s">
        <v>351</v>
      </c>
      <c r="M16" s="82">
        <v>2.9977809314927106</v>
      </c>
      <c r="N16" s="105">
        <v>14272</v>
      </c>
      <c r="O16" s="105" t="s">
        <v>345</v>
      </c>
      <c r="P16" s="51">
        <v>192.69456316469538</v>
      </c>
      <c r="Q16" s="82">
        <v>603.66</v>
      </c>
    </row>
    <row r="17" spans="1:17" ht="9.9499999999999993" hidden="1" customHeight="1">
      <c r="A17" s="107">
        <v>1996</v>
      </c>
      <c r="B17" s="103">
        <v>39607</v>
      </c>
      <c r="C17" s="49">
        <v>115072</v>
      </c>
      <c r="D17" s="49">
        <v>57343</v>
      </c>
      <c r="E17" s="49">
        <v>57729</v>
      </c>
      <c r="F17" s="49">
        <v>114834</v>
      </c>
      <c r="G17" s="49">
        <v>57228</v>
      </c>
      <c r="H17" s="49">
        <v>57606</v>
      </c>
      <c r="I17" s="50">
        <v>238</v>
      </c>
      <c r="J17" s="50">
        <v>115</v>
      </c>
      <c r="K17" s="105">
        <v>123</v>
      </c>
      <c r="L17" s="350" t="s">
        <v>352</v>
      </c>
      <c r="M17" s="82">
        <v>2.8993359759638446</v>
      </c>
      <c r="N17" s="105">
        <v>14603</v>
      </c>
      <c r="O17" s="105" t="s">
        <v>345</v>
      </c>
      <c r="P17" s="51">
        <v>190.58913162296901</v>
      </c>
      <c r="Q17" s="82">
        <v>603.77</v>
      </c>
    </row>
    <row r="18" spans="1:17" ht="9.9499999999999993" hidden="1" customHeight="1">
      <c r="A18" s="107">
        <v>1997</v>
      </c>
      <c r="B18" s="103">
        <v>40084</v>
      </c>
      <c r="C18" s="49">
        <v>112735</v>
      </c>
      <c r="D18" s="49">
        <v>56284</v>
      </c>
      <c r="E18" s="49">
        <v>56451</v>
      </c>
      <c r="F18" s="49">
        <v>112393</v>
      </c>
      <c r="G18" s="49">
        <v>56096</v>
      </c>
      <c r="H18" s="49">
        <v>56297</v>
      </c>
      <c r="I18" s="50">
        <v>342</v>
      </c>
      <c r="J18" s="50">
        <v>188</v>
      </c>
      <c r="K18" s="105">
        <v>154</v>
      </c>
      <c r="L18" s="350" t="s">
        <v>353</v>
      </c>
      <c r="M18" s="82">
        <v>2.8039367328609921</v>
      </c>
      <c r="N18" s="105">
        <v>15008</v>
      </c>
      <c r="O18" s="105" t="s">
        <v>345</v>
      </c>
      <c r="P18" s="51">
        <v>186.73082338131283</v>
      </c>
      <c r="Q18" s="82">
        <v>603.73</v>
      </c>
    </row>
    <row r="19" spans="1:17" ht="9.9499999999999993" hidden="1" customHeight="1">
      <c r="A19" s="107">
        <v>1998</v>
      </c>
      <c r="B19" s="103">
        <v>39938</v>
      </c>
      <c r="C19" s="49">
        <v>112052</v>
      </c>
      <c r="D19" s="49">
        <v>55901</v>
      </c>
      <c r="E19" s="49">
        <v>56151</v>
      </c>
      <c r="F19" s="49">
        <v>111719</v>
      </c>
      <c r="G19" s="49">
        <v>55726</v>
      </c>
      <c r="H19" s="49">
        <v>55993</v>
      </c>
      <c r="I19" s="50">
        <v>333</v>
      </c>
      <c r="J19" s="50">
        <v>175</v>
      </c>
      <c r="K19" s="105">
        <v>158</v>
      </c>
      <c r="L19" s="350" t="s">
        <v>346</v>
      </c>
      <c r="M19" s="82">
        <v>2.7973108317892734</v>
      </c>
      <c r="N19" s="105">
        <v>15452</v>
      </c>
      <c r="O19" s="105">
        <v>37088</v>
      </c>
      <c r="P19" s="51">
        <v>185.59644880246464</v>
      </c>
      <c r="Q19" s="82">
        <v>603.74</v>
      </c>
    </row>
    <row r="20" spans="1:17" ht="9.9499999999999993" hidden="1" customHeight="1">
      <c r="A20" s="107">
        <v>1999</v>
      </c>
      <c r="B20" s="103">
        <v>39826</v>
      </c>
      <c r="C20" s="49">
        <v>110501</v>
      </c>
      <c r="D20" s="49">
        <v>55179</v>
      </c>
      <c r="E20" s="49">
        <v>55322</v>
      </c>
      <c r="F20" s="49">
        <v>110148</v>
      </c>
      <c r="G20" s="49">
        <v>55015</v>
      </c>
      <c r="H20" s="49">
        <v>55133</v>
      </c>
      <c r="I20" s="50">
        <v>353</v>
      </c>
      <c r="J20" s="50">
        <v>164</v>
      </c>
      <c r="K20" s="105">
        <v>189</v>
      </c>
      <c r="L20" s="350" t="s">
        <v>354</v>
      </c>
      <c r="M20" s="82">
        <v>2.7657309295435142</v>
      </c>
      <c r="N20" s="105">
        <v>15893</v>
      </c>
      <c r="O20" s="105">
        <v>36814</v>
      </c>
      <c r="P20" s="51">
        <v>183.04262121287414</v>
      </c>
      <c r="Q20" s="82">
        <v>603.69000000000005</v>
      </c>
    </row>
    <row r="21" spans="1:17" ht="9.9499999999999993" hidden="1" customHeight="1">
      <c r="A21" s="107">
        <v>2000</v>
      </c>
      <c r="B21" s="103">
        <v>40178</v>
      </c>
      <c r="C21" s="49">
        <v>108962</v>
      </c>
      <c r="D21" s="49">
        <v>54388</v>
      </c>
      <c r="E21" s="49">
        <v>54574</v>
      </c>
      <c r="F21" s="49">
        <v>108459</v>
      </c>
      <c r="G21" s="49">
        <v>54138</v>
      </c>
      <c r="H21" s="49">
        <v>54321</v>
      </c>
      <c r="I21" s="50">
        <v>503</v>
      </c>
      <c r="J21" s="50">
        <v>250</v>
      </c>
      <c r="K21" s="105">
        <v>253</v>
      </c>
      <c r="L21" s="350" t="s">
        <v>354</v>
      </c>
      <c r="M21" s="82">
        <v>2.6994623923540244</v>
      </c>
      <c r="N21" s="105">
        <v>16539</v>
      </c>
      <c r="O21" s="105">
        <v>35547</v>
      </c>
      <c r="P21" s="51">
        <v>180.44248666909547</v>
      </c>
      <c r="Q21" s="82">
        <v>603.86</v>
      </c>
    </row>
    <row r="22" spans="1:17" ht="17.100000000000001" customHeight="1" thickTop="1">
      <c r="A22" s="107">
        <v>2001</v>
      </c>
      <c r="B22" s="354">
        <v>40151</v>
      </c>
      <c r="C22" s="355">
        <v>106431</v>
      </c>
      <c r="D22" s="355">
        <v>53055</v>
      </c>
      <c r="E22" s="356">
        <v>53376</v>
      </c>
      <c r="F22" s="355">
        <v>105832</v>
      </c>
      <c r="G22" s="355">
        <v>52767</v>
      </c>
      <c r="H22" s="356">
        <v>53065</v>
      </c>
      <c r="I22" s="357">
        <v>599</v>
      </c>
      <c r="J22" s="357">
        <v>288</v>
      </c>
      <c r="K22" s="358">
        <v>311</v>
      </c>
      <c r="L22" s="359" t="s">
        <v>105</v>
      </c>
      <c r="M22" s="360">
        <v>2.6358496675051679</v>
      </c>
      <c r="N22" s="358">
        <v>16991</v>
      </c>
      <c r="O22" s="358">
        <v>33890</v>
      </c>
      <c r="P22" s="361">
        <v>176.24528051930847</v>
      </c>
      <c r="Q22" s="360">
        <v>603.88</v>
      </c>
    </row>
    <row r="23" spans="1:17" ht="17.100000000000001" customHeight="1">
      <c r="A23" s="107">
        <v>2002</v>
      </c>
      <c r="B23" s="103">
        <v>40102</v>
      </c>
      <c r="C23" s="49">
        <v>103452</v>
      </c>
      <c r="D23" s="49">
        <v>51585</v>
      </c>
      <c r="E23" s="222">
        <v>51867</v>
      </c>
      <c r="F23" s="49">
        <v>102825</v>
      </c>
      <c r="G23" s="49">
        <v>51290</v>
      </c>
      <c r="H23" s="222">
        <v>51535</v>
      </c>
      <c r="I23" s="50">
        <v>627</v>
      </c>
      <c r="J23" s="50">
        <v>295</v>
      </c>
      <c r="K23" s="105">
        <v>332</v>
      </c>
      <c r="L23" s="106" t="s">
        <v>106</v>
      </c>
      <c r="M23" s="82">
        <v>2.5640865792229812</v>
      </c>
      <c r="N23" s="105">
        <v>17618</v>
      </c>
      <c r="O23" s="105">
        <v>31955</v>
      </c>
      <c r="P23" s="51">
        <v>171.28665331059489</v>
      </c>
      <c r="Q23" s="82">
        <v>603.97</v>
      </c>
    </row>
    <row r="24" spans="1:17" ht="17.100000000000001" customHeight="1">
      <c r="A24" s="107">
        <v>2003</v>
      </c>
      <c r="B24" s="103">
        <v>40484</v>
      </c>
      <c r="C24" s="49">
        <v>102377</v>
      </c>
      <c r="D24" s="49">
        <v>50989</v>
      </c>
      <c r="E24" s="222">
        <v>51388</v>
      </c>
      <c r="F24" s="49">
        <v>101708</v>
      </c>
      <c r="G24" s="49">
        <v>50664</v>
      </c>
      <c r="H24" s="222">
        <v>51044</v>
      </c>
      <c r="I24" s="50">
        <v>669</v>
      </c>
      <c r="J24" s="50">
        <v>325</v>
      </c>
      <c r="K24" s="105">
        <v>344</v>
      </c>
      <c r="L24" s="106" t="s">
        <v>107</v>
      </c>
      <c r="M24" s="82">
        <v>2.5123011560122519</v>
      </c>
      <c r="N24" s="105">
        <v>18249</v>
      </c>
      <c r="O24" s="105">
        <v>30914</v>
      </c>
      <c r="P24" s="51">
        <v>169.51518362751264</v>
      </c>
      <c r="Q24" s="82">
        <v>603.94000000000005</v>
      </c>
    </row>
    <row r="25" spans="1:17" ht="17.100000000000001" customHeight="1">
      <c r="A25" s="107">
        <v>2004</v>
      </c>
      <c r="B25" s="103">
        <v>40506</v>
      </c>
      <c r="C25" s="49">
        <v>100054</v>
      </c>
      <c r="D25" s="49">
        <v>49916</v>
      </c>
      <c r="E25" s="222">
        <v>50138</v>
      </c>
      <c r="F25" s="49">
        <v>99308</v>
      </c>
      <c r="G25" s="49">
        <v>49531</v>
      </c>
      <c r="H25" s="222">
        <v>49777</v>
      </c>
      <c r="I25" s="50">
        <v>746</v>
      </c>
      <c r="J25" s="50">
        <v>385</v>
      </c>
      <c r="K25" s="105">
        <v>361</v>
      </c>
      <c r="L25" s="106" t="s">
        <v>105</v>
      </c>
      <c r="M25" s="82">
        <v>2.4516861699501309</v>
      </c>
      <c r="N25" s="105">
        <v>18663</v>
      </c>
      <c r="O25" s="105">
        <v>29330</v>
      </c>
      <c r="P25" s="51">
        <v>165.65780323851783</v>
      </c>
      <c r="Q25" s="82">
        <v>603.98</v>
      </c>
    </row>
    <row r="26" spans="1:17" ht="17.100000000000001" customHeight="1">
      <c r="A26" s="107">
        <v>2005</v>
      </c>
      <c r="B26" s="103">
        <v>40898</v>
      </c>
      <c r="C26" s="49">
        <v>98770</v>
      </c>
      <c r="D26" s="49">
        <v>49391</v>
      </c>
      <c r="E26" s="222">
        <v>49379</v>
      </c>
      <c r="F26" s="49">
        <v>97980</v>
      </c>
      <c r="G26" s="49">
        <v>48962</v>
      </c>
      <c r="H26" s="222">
        <v>49018</v>
      </c>
      <c r="I26" s="50">
        <v>790</v>
      </c>
      <c r="J26" s="50">
        <v>429</v>
      </c>
      <c r="K26" s="105">
        <v>361</v>
      </c>
      <c r="L26" s="106" t="s">
        <v>108</v>
      </c>
      <c r="M26" s="82">
        <v>2.3957161719399482</v>
      </c>
      <c r="N26" s="105">
        <v>19189</v>
      </c>
      <c r="O26" s="105">
        <v>28183</v>
      </c>
      <c r="P26" s="51">
        <v>163.5075405168275</v>
      </c>
      <c r="Q26" s="82">
        <v>604.07000000000005</v>
      </c>
    </row>
    <row r="27" spans="1:17" ht="17.100000000000001" customHeight="1">
      <c r="A27" s="107">
        <v>2006</v>
      </c>
      <c r="B27" s="103">
        <v>41172</v>
      </c>
      <c r="C27" s="49">
        <v>97475</v>
      </c>
      <c r="D27" s="49">
        <v>48873</v>
      </c>
      <c r="E27" s="222">
        <v>48602</v>
      </c>
      <c r="F27" s="49">
        <v>96417</v>
      </c>
      <c r="G27" s="49">
        <v>48288</v>
      </c>
      <c r="H27" s="222">
        <v>48129</v>
      </c>
      <c r="I27" s="50">
        <v>1058</v>
      </c>
      <c r="J27" s="50">
        <v>585</v>
      </c>
      <c r="K27" s="105">
        <v>473</v>
      </c>
      <c r="L27" s="106" t="s">
        <v>108</v>
      </c>
      <c r="M27" s="82">
        <v>2.3418099679393762</v>
      </c>
      <c r="N27" s="105">
        <v>19786</v>
      </c>
      <c r="O27" s="105">
        <v>26900</v>
      </c>
      <c r="P27" s="51">
        <v>161.36909196258588</v>
      </c>
      <c r="Q27" s="82">
        <v>604.04999999999995</v>
      </c>
    </row>
    <row r="28" spans="1:17" ht="17.100000000000001" customHeight="1">
      <c r="A28" s="107">
        <v>2007</v>
      </c>
      <c r="B28" s="103">
        <v>41277</v>
      </c>
      <c r="C28" s="49">
        <v>96670</v>
      </c>
      <c r="D28" s="49">
        <v>48615</v>
      </c>
      <c r="E28" s="222">
        <v>48055</v>
      </c>
      <c r="F28" s="49">
        <v>95439</v>
      </c>
      <c r="G28" s="49">
        <v>47981</v>
      </c>
      <c r="H28" s="222">
        <v>47458</v>
      </c>
      <c r="I28" s="50">
        <v>1231</v>
      </c>
      <c r="J28" s="50">
        <v>634</v>
      </c>
      <c r="K28" s="105">
        <v>597</v>
      </c>
      <c r="L28" s="106" t="s">
        <v>109</v>
      </c>
      <c r="M28" s="82">
        <v>2.3121593139036265</v>
      </c>
      <c r="N28" s="105">
        <v>20645</v>
      </c>
      <c r="O28" s="105">
        <v>26113</v>
      </c>
      <c r="P28" s="51">
        <v>160.03907026024768</v>
      </c>
      <c r="Q28" s="82">
        <v>604.04</v>
      </c>
    </row>
    <row r="29" spans="1:17" ht="17.100000000000001" customHeight="1">
      <c r="A29" s="107">
        <v>2008</v>
      </c>
      <c r="B29" s="103">
        <v>40836</v>
      </c>
      <c r="C29" s="49">
        <v>94246</v>
      </c>
      <c r="D29" s="49">
        <v>47317</v>
      </c>
      <c r="E29" s="222">
        <v>46929</v>
      </c>
      <c r="F29" s="49">
        <v>92884</v>
      </c>
      <c r="G29" s="49">
        <v>46638</v>
      </c>
      <c r="H29" s="222">
        <v>46246</v>
      </c>
      <c r="I29" s="50">
        <v>1362</v>
      </c>
      <c r="J29" s="50">
        <v>679</v>
      </c>
      <c r="K29" s="105">
        <v>683</v>
      </c>
      <c r="L29" s="106" t="s">
        <v>204</v>
      </c>
      <c r="M29" s="82">
        <v>2.2745616612792601</v>
      </c>
      <c r="N29" s="105">
        <v>20714</v>
      </c>
      <c r="O29" s="105">
        <v>24374</v>
      </c>
      <c r="P29" s="51">
        <v>154.97418357615024</v>
      </c>
      <c r="Q29" s="82">
        <v>608.14</v>
      </c>
    </row>
    <row r="30" spans="1:17" ht="17.100000000000001" customHeight="1">
      <c r="A30" s="107">
        <v>2009</v>
      </c>
      <c r="B30" s="103">
        <v>40733</v>
      </c>
      <c r="C30" s="49">
        <v>92236</v>
      </c>
      <c r="D30" s="49">
        <v>46372</v>
      </c>
      <c r="E30" s="222">
        <v>45864</v>
      </c>
      <c r="F30" s="49">
        <v>90875</v>
      </c>
      <c r="G30" s="49">
        <v>45726</v>
      </c>
      <c r="H30" s="222">
        <v>45149</v>
      </c>
      <c r="I30" s="50">
        <v>1361</v>
      </c>
      <c r="J30" s="50">
        <v>646</v>
      </c>
      <c r="K30" s="105">
        <v>715</v>
      </c>
      <c r="L30" s="106" t="s">
        <v>110</v>
      </c>
      <c r="M30" s="82">
        <v>2.2000000000000002</v>
      </c>
      <c r="N30" s="105">
        <v>20915</v>
      </c>
      <c r="O30" s="105">
        <v>23235</v>
      </c>
      <c r="P30" s="51">
        <v>151.54193707385198</v>
      </c>
      <c r="Q30" s="82">
        <v>608.65</v>
      </c>
    </row>
    <row r="31" spans="1:17" ht="17.100000000000001" customHeight="1">
      <c r="A31" s="107">
        <v>2010</v>
      </c>
      <c r="B31" s="103">
        <v>41284</v>
      </c>
      <c r="C31" s="49">
        <v>91540</v>
      </c>
      <c r="D31" s="49">
        <v>46012</v>
      </c>
      <c r="E31" s="222">
        <v>45528</v>
      </c>
      <c r="F31" s="49">
        <v>90118</v>
      </c>
      <c r="G31" s="49">
        <v>45294</v>
      </c>
      <c r="H31" s="222">
        <v>44824</v>
      </c>
      <c r="I31" s="50">
        <v>1422</v>
      </c>
      <c r="J31" s="50">
        <v>718</v>
      </c>
      <c r="K31" s="105">
        <v>704</v>
      </c>
      <c r="L31" s="106" t="s">
        <v>104</v>
      </c>
      <c r="M31" s="82">
        <v>2.1</v>
      </c>
      <c r="N31" s="105">
        <v>21270</v>
      </c>
      <c r="O31" s="105">
        <v>22472</v>
      </c>
      <c r="P31" s="51">
        <v>150.39842273884827</v>
      </c>
      <c r="Q31" s="82">
        <v>608.65</v>
      </c>
    </row>
    <row r="32" spans="1:17" ht="17.100000000000001" customHeight="1">
      <c r="A32" s="107">
        <v>2011</v>
      </c>
      <c r="B32" s="103">
        <v>40768</v>
      </c>
      <c r="C32" s="49">
        <v>89906</v>
      </c>
      <c r="D32" s="49">
        <v>45293</v>
      </c>
      <c r="E32" s="222">
        <v>44613</v>
      </c>
      <c r="F32" s="49">
        <v>88243</v>
      </c>
      <c r="G32" s="49">
        <v>44403</v>
      </c>
      <c r="H32" s="222">
        <v>43840</v>
      </c>
      <c r="I32" s="50">
        <v>1663</v>
      </c>
      <c r="J32" s="50">
        <v>890</v>
      </c>
      <c r="K32" s="105">
        <v>773</v>
      </c>
      <c r="L32" s="106" t="s">
        <v>111</v>
      </c>
      <c r="M32" s="82">
        <v>2.2000000000000002</v>
      </c>
      <c r="N32" s="105">
        <v>21288</v>
      </c>
      <c r="O32" s="105">
        <v>21314</v>
      </c>
      <c r="P32" s="51">
        <v>147.73078313450984</v>
      </c>
      <c r="Q32" s="82">
        <v>608.58000000000004</v>
      </c>
    </row>
    <row r="33" spans="1:17" ht="17.100000000000001" customHeight="1">
      <c r="A33" s="107">
        <v>2012</v>
      </c>
      <c r="B33" s="103">
        <v>40841</v>
      </c>
      <c r="C33" s="49">
        <v>89675</v>
      </c>
      <c r="D33" s="49">
        <v>45126</v>
      </c>
      <c r="E33" s="222">
        <v>44549</v>
      </c>
      <c r="F33" s="49">
        <v>88067</v>
      </c>
      <c r="G33" s="49">
        <v>44298</v>
      </c>
      <c r="H33" s="222">
        <v>43769</v>
      </c>
      <c r="I33" s="50">
        <v>1608</v>
      </c>
      <c r="J33" s="50">
        <v>828</v>
      </c>
      <c r="K33" s="105">
        <v>780</v>
      </c>
      <c r="L33" s="106" t="s">
        <v>103</v>
      </c>
      <c r="M33" s="82">
        <v>2.2000000000000002</v>
      </c>
      <c r="N33" s="105">
        <v>21535</v>
      </c>
      <c r="O33" s="105">
        <v>21141</v>
      </c>
      <c r="P33" s="51">
        <v>147.3463687150838</v>
      </c>
      <c r="Q33" s="82">
        <v>608.6</v>
      </c>
    </row>
    <row r="34" spans="1:17" ht="17.100000000000001" customHeight="1">
      <c r="A34" s="107">
        <v>2013</v>
      </c>
      <c r="B34" s="103">
        <v>41094</v>
      </c>
      <c r="C34" s="49">
        <v>89462</v>
      </c>
      <c r="D34" s="49">
        <v>45030</v>
      </c>
      <c r="E34" s="222">
        <v>44432</v>
      </c>
      <c r="F34" s="49">
        <v>87754</v>
      </c>
      <c r="G34" s="49">
        <v>44123</v>
      </c>
      <c r="H34" s="222">
        <v>43631</v>
      </c>
      <c r="I34" s="50">
        <v>1708</v>
      </c>
      <c r="J34" s="50">
        <v>907</v>
      </c>
      <c r="K34" s="105">
        <v>801</v>
      </c>
      <c r="L34" s="106" t="s">
        <v>103</v>
      </c>
      <c r="M34" s="82">
        <v>2.2000000000000002</v>
      </c>
      <c r="N34" s="105">
        <v>21792</v>
      </c>
      <c r="O34" s="105">
        <v>20840</v>
      </c>
      <c r="P34" s="51">
        <v>147.01087849607256</v>
      </c>
      <c r="Q34" s="82">
        <v>608.54</v>
      </c>
    </row>
    <row r="35" spans="1:17" ht="17.100000000000001" customHeight="1">
      <c r="A35" s="107">
        <v>2014</v>
      </c>
      <c r="B35" s="103">
        <v>42886</v>
      </c>
      <c r="C35" s="49">
        <v>92671</v>
      </c>
      <c r="D35" s="49">
        <v>46887</v>
      </c>
      <c r="E35" s="222">
        <v>45784</v>
      </c>
      <c r="F35" s="49">
        <v>90669</v>
      </c>
      <c r="G35" s="49">
        <v>45787</v>
      </c>
      <c r="H35" s="222">
        <v>44882</v>
      </c>
      <c r="I35" s="50">
        <v>2002</v>
      </c>
      <c r="J35" s="50">
        <v>1100</v>
      </c>
      <c r="K35" s="105">
        <v>902</v>
      </c>
      <c r="L35" s="221">
        <f>(C35-C34)*100/C34</f>
        <v>3.586997831481523</v>
      </c>
      <c r="M35" s="82">
        <v>2.1</v>
      </c>
      <c r="N35" s="105">
        <v>22355</v>
      </c>
      <c r="O35" s="105">
        <v>21901</v>
      </c>
      <c r="P35" s="51">
        <v>152.3392293529721</v>
      </c>
      <c r="Q35" s="82">
        <v>608.32000000000005</v>
      </c>
    </row>
    <row r="36" spans="1:17" ht="17.100000000000001" customHeight="1">
      <c r="A36" s="107">
        <v>2015</v>
      </c>
      <c r="B36" s="103">
        <v>46444</v>
      </c>
      <c r="C36" s="49">
        <v>100250</v>
      </c>
      <c r="D36" s="49">
        <v>50620</v>
      </c>
      <c r="E36" s="222">
        <v>49630</v>
      </c>
      <c r="F36" s="49">
        <v>98182</v>
      </c>
      <c r="G36" s="49">
        <v>49486</v>
      </c>
      <c r="H36" s="222">
        <v>48696</v>
      </c>
      <c r="I36" s="50">
        <v>2068</v>
      </c>
      <c r="J36" s="50">
        <v>1134</v>
      </c>
      <c r="K36" s="105">
        <v>934</v>
      </c>
      <c r="L36" s="221">
        <f t="shared" ref="L36:L42" si="0">(C36-C35)*100/C35</f>
        <v>8.1783945355073318</v>
      </c>
      <c r="M36" s="82">
        <v>2.1585134785978815</v>
      </c>
      <c r="N36" s="105">
        <v>22957</v>
      </c>
      <c r="O36" s="105">
        <v>24980</v>
      </c>
      <c r="P36" s="51">
        <v>164.79000575326702</v>
      </c>
      <c r="Q36" s="82">
        <v>608.35</v>
      </c>
    </row>
    <row r="37" spans="1:17" ht="17.100000000000001" customHeight="1">
      <c r="A37" s="107">
        <v>2016</v>
      </c>
      <c r="B37" s="103">
        <v>49378</v>
      </c>
      <c r="C37" s="49">
        <v>106760</v>
      </c>
      <c r="D37" s="49">
        <v>53893</v>
      </c>
      <c r="E37" s="222">
        <v>52867</v>
      </c>
      <c r="F37" s="49">
        <v>104376</v>
      </c>
      <c r="G37" s="49">
        <v>52528</v>
      </c>
      <c r="H37" s="222">
        <v>51848</v>
      </c>
      <c r="I37" s="50">
        <v>2384</v>
      </c>
      <c r="J37" s="50">
        <v>1365</v>
      </c>
      <c r="K37" s="105">
        <v>1019</v>
      </c>
      <c r="L37" s="221">
        <f t="shared" si="0"/>
        <v>6.4937655860349128</v>
      </c>
      <c r="M37" s="82">
        <v>2.1620964802138603</v>
      </c>
      <c r="N37" s="105">
        <v>23489</v>
      </c>
      <c r="O37" s="105">
        <v>27052</v>
      </c>
      <c r="P37" s="51">
        <v>175.47089181815196</v>
      </c>
      <c r="Q37" s="82">
        <v>608.41999999999996</v>
      </c>
    </row>
    <row r="38" spans="1:17" ht="17.100000000000001" customHeight="1">
      <c r="A38" s="107">
        <v>2017</v>
      </c>
      <c r="B38" s="103">
        <v>52303</v>
      </c>
      <c r="C38" s="49">
        <v>112674</v>
      </c>
      <c r="D38" s="49">
        <v>56836</v>
      </c>
      <c r="E38" s="222">
        <v>55838</v>
      </c>
      <c r="F38" s="49">
        <v>110110</v>
      </c>
      <c r="G38" s="49">
        <v>55396</v>
      </c>
      <c r="H38" s="222">
        <v>54714</v>
      </c>
      <c r="I38" s="50">
        <v>2564</v>
      </c>
      <c r="J38" s="50">
        <v>1440</v>
      </c>
      <c r="K38" s="105">
        <v>1124</v>
      </c>
      <c r="L38" s="221">
        <f t="shared" si="0"/>
        <v>5.5395279130760589</v>
      </c>
      <c r="M38" s="82">
        <v>2.1</v>
      </c>
      <c r="N38" s="105">
        <v>24178</v>
      </c>
      <c r="O38" s="105">
        <v>29006</v>
      </c>
      <c r="P38" s="51">
        <v>185.19723865877714</v>
      </c>
      <c r="Q38" s="82">
        <v>608.4</v>
      </c>
    </row>
    <row r="39" spans="1:17" ht="17.100000000000001" customHeight="1">
      <c r="A39" s="107">
        <v>2018</v>
      </c>
      <c r="B39" s="103">
        <v>54872</v>
      </c>
      <c r="C39" s="49">
        <v>116640</v>
      </c>
      <c r="D39" s="49">
        <v>58874</v>
      </c>
      <c r="E39" s="222">
        <v>57766</v>
      </c>
      <c r="F39" s="49">
        <v>113839</v>
      </c>
      <c r="G39" s="49">
        <v>57274</v>
      </c>
      <c r="H39" s="222">
        <v>56565</v>
      </c>
      <c r="I39" s="50">
        <v>2801</v>
      </c>
      <c r="J39" s="50">
        <v>1600</v>
      </c>
      <c r="K39" s="105">
        <v>1201</v>
      </c>
      <c r="L39" s="221">
        <f t="shared" si="0"/>
        <v>3.5198892379785933</v>
      </c>
      <c r="M39" s="82">
        <v>2.1</v>
      </c>
      <c r="N39" s="105">
        <v>24658</v>
      </c>
      <c r="O39" s="105">
        <v>29943</v>
      </c>
      <c r="P39" s="51">
        <v>191.71597633136096</v>
      </c>
      <c r="Q39" s="82">
        <v>608.4</v>
      </c>
    </row>
    <row r="40" spans="1:17" ht="17.100000000000001" customHeight="1">
      <c r="A40" s="107">
        <v>2019</v>
      </c>
      <c r="B40" s="103">
        <v>56090</v>
      </c>
      <c r="C40" s="49">
        <v>117445</v>
      </c>
      <c r="D40" s="49">
        <v>59318</v>
      </c>
      <c r="E40" s="222">
        <v>58127</v>
      </c>
      <c r="F40" s="49">
        <v>114664</v>
      </c>
      <c r="G40" s="49">
        <v>57668</v>
      </c>
      <c r="H40" s="222">
        <v>56996</v>
      </c>
      <c r="I40" s="50">
        <v>2781</v>
      </c>
      <c r="J40" s="50">
        <v>1650</v>
      </c>
      <c r="K40" s="105">
        <v>1131</v>
      </c>
      <c r="L40" s="221">
        <f t="shared" si="0"/>
        <v>0.69015775034293558</v>
      </c>
      <c r="M40" s="82">
        <v>2.04</v>
      </c>
      <c r="N40" s="105">
        <v>25257</v>
      </c>
      <c r="O40" s="105">
        <v>29318</v>
      </c>
      <c r="P40" s="51">
        <v>193.03911900065748</v>
      </c>
      <c r="Q40" s="82">
        <v>608.4</v>
      </c>
    </row>
    <row r="41" spans="1:17" ht="17.100000000000001" customHeight="1">
      <c r="A41" s="107">
        <v>2020</v>
      </c>
      <c r="B41" s="103">
        <v>58025</v>
      </c>
      <c r="C41" s="49">
        <v>118251</v>
      </c>
      <c r="D41" s="49">
        <v>59759</v>
      </c>
      <c r="E41" s="222">
        <v>58492</v>
      </c>
      <c r="F41" s="49">
        <v>115613</v>
      </c>
      <c r="G41" s="49">
        <v>58194</v>
      </c>
      <c r="H41" s="222">
        <v>57419</v>
      </c>
      <c r="I41" s="50">
        <v>2638</v>
      </c>
      <c r="J41" s="50">
        <v>1565</v>
      </c>
      <c r="K41" s="105">
        <v>1073</v>
      </c>
      <c r="L41" s="221">
        <f t="shared" si="0"/>
        <v>0.68627868363915023</v>
      </c>
      <c r="M41" s="82">
        <v>2</v>
      </c>
      <c r="N41" s="105">
        <v>25986</v>
      </c>
      <c r="O41" s="105">
        <v>28907</v>
      </c>
      <c r="P41" s="51">
        <v>194.4</v>
      </c>
      <c r="Q41" s="82">
        <v>608.4</v>
      </c>
    </row>
    <row r="42" spans="1:17" ht="17.100000000000001" customHeight="1">
      <c r="A42" s="107">
        <v>2021</v>
      </c>
      <c r="B42" s="103">
        <v>59292</v>
      </c>
      <c r="C42" s="49">
        <f>F42+I42</f>
        <v>119367</v>
      </c>
      <c r="D42" s="49">
        <f>G42+J42</f>
        <v>60436</v>
      </c>
      <c r="E42" s="222">
        <f>H42+K42</f>
        <v>58931</v>
      </c>
      <c r="F42" s="49">
        <v>116726</v>
      </c>
      <c r="G42" s="49">
        <v>58906</v>
      </c>
      <c r="H42" s="222">
        <v>57820</v>
      </c>
      <c r="I42" s="50">
        <v>2641</v>
      </c>
      <c r="J42" s="50">
        <v>1530</v>
      </c>
      <c r="K42" s="105">
        <v>1111</v>
      </c>
      <c r="L42" s="221">
        <f t="shared" si="0"/>
        <v>0.94375523251388993</v>
      </c>
      <c r="M42" s="82">
        <f>F42/B42</f>
        <v>1.9686635633812319</v>
      </c>
      <c r="N42" s="105">
        <v>26740</v>
      </c>
      <c r="O42" s="105">
        <v>28509</v>
      </c>
      <c r="P42" s="51">
        <f>C42/Q42</f>
        <v>196.1821020626181</v>
      </c>
      <c r="Q42" s="82">
        <v>608.45000000000005</v>
      </c>
    </row>
    <row r="43" spans="1:17" s="261" customFormat="1" ht="17.100000000000001" customHeight="1">
      <c r="A43" s="262">
        <v>2022</v>
      </c>
      <c r="B43" s="263">
        <v>59865</v>
      </c>
      <c r="C43" s="264">
        <v>119553</v>
      </c>
      <c r="D43" s="264">
        <v>60625</v>
      </c>
      <c r="E43" s="265">
        <v>58928</v>
      </c>
      <c r="F43" s="264">
        <v>116456</v>
      </c>
      <c r="G43" s="264">
        <v>58749</v>
      </c>
      <c r="H43" s="265">
        <v>57707</v>
      </c>
      <c r="I43" s="266">
        <v>3097</v>
      </c>
      <c r="J43" s="266">
        <v>1876</v>
      </c>
      <c r="K43" s="267">
        <v>1221</v>
      </c>
      <c r="L43" s="268">
        <f>(C43-C41)*100/C41</f>
        <v>1.101047771266205</v>
      </c>
      <c r="M43" s="269">
        <v>1.9453102814666332</v>
      </c>
      <c r="N43" s="267">
        <v>27488</v>
      </c>
      <c r="O43" s="267">
        <v>27370</v>
      </c>
      <c r="P43" s="270">
        <f>C43/Q43</f>
        <v>196.48779686087599</v>
      </c>
      <c r="Q43" s="269">
        <v>608.45000000000005</v>
      </c>
    </row>
    <row r="44" spans="1:17" s="261" customFormat="1" ht="17.100000000000001" customHeight="1">
      <c r="A44" s="262">
        <v>2023</v>
      </c>
      <c r="B44" s="263">
        <v>60419</v>
      </c>
      <c r="C44" s="264">
        <v>121298</v>
      </c>
      <c r="D44" s="264">
        <v>61697</v>
      </c>
      <c r="E44" s="265">
        <v>59601</v>
      </c>
      <c r="F44" s="264">
        <v>117377</v>
      </c>
      <c r="G44" s="264">
        <v>59261</v>
      </c>
      <c r="H44" s="265">
        <v>58116</v>
      </c>
      <c r="I44" s="266">
        <v>3921</v>
      </c>
      <c r="J44" s="266">
        <v>2436</v>
      </c>
      <c r="K44" s="267">
        <v>1485</v>
      </c>
      <c r="L44" s="268">
        <f>(C44-C43)/C43*100</f>
        <v>1.4596036904134568</v>
      </c>
      <c r="M44" s="269">
        <f>F44/B44</f>
        <v>1.9427166950793624</v>
      </c>
      <c r="N44" s="267">
        <v>28254</v>
      </c>
      <c r="O44" s="267">
        <v>37797</v>
      </c>
      <c r="P44" s="270">
        <v>199.34263504741244</v>
      </c>
      <c r="Q44" s="269">
        <v>608.49</v>
      </c>
    </row>
    <row r="45" spans="1:17" s="290" customFormat="1" ht="17.100000000000001" customHeight="1">
      <c r="A45" s="281">
        <v>2024</v>
      </c>
      <c r="B45" s="282">
        <v>59951</v>
      </c>
      <c r="C45" s="283">
        <f>F45+I45</f>
        <v>121402</v>
      </c>
      <c r="D45" s="283">
        <f t="shared" ref="D45:E45" si="1">G45+J45</f>
        <v>61876</v>
      </c>
      <c r="E45" s="283">
        <f t="shared" si="1"/>
        <v>59526</v>
      </c>
      <c r="F45" s="283">
        <v>116654</v>
      </c>
      <c r="G45" s="283">
        <v>58934</v>
      </c>
      <c r="H45" s="284">
        <v>57720</v>
      </c>
      <c r="I45" s="285">
        <v>4748</v>
      </c>
      <c r="J45" s="285">
        <v>2942</v>
      </c>
      <c r="K45" s="286">
        <v>1806</v>
      </c>
      <c r="L45" s="287">
        <v>0.1</v>
      </c>
      <c r="M45" s="288">
        <f>F45/B45</f>
        <v>1.9458224216443429</v>
      </c>
      <c r="N45" s="286">
        <v>29155</v>
      </c>
      <c r="O45" s="286">
        <v>36823</v>
      </c>
      <c r="P45" s="289">
        <f>C45/Q45</f>
        <v>199.52338691121847</v>
      </c>
      <c r="Q45" s="288">
        <v>608.46</v>
      </c>
    </row>
    <row r="46" spans="1:17" s="1" customFormat="1" ht="84.75" customHeight="1">
      <c r="A46" s="401" t="s">
        <v>214</v>
      </c>
      <c r="B46" s="401"/>
      <c r="C46" s="401"/>
      <c r="D46" s="401"/>
      <c r="E46" s="401"/>
      <c r="F46" s="401"/>
      <c r="G46" s="401"/>
      <c r="H46" s="401"/>
      <c r="I46" s="401"/>
      <c r="J46" s="401"/>
      <c r="K46" s="401"/>
      <c r="L46" s="401"/>
      <c r="M46" s="401"/>
      <c r="N46" s="401"/>
      <c r="O46" s="401"/>
      <c r="P46" s="401"/>
      <c r="Q46" s="401"/>
    </row>
    <row r="47" spans="1:17" s="1" customFormat="1" ht="17.100000000000001" customHeight="1">
      <c r="A47" s="54" t="s">
        <v>355</v>
      </c>
      <c r="B47" s="47"/>
      <c r="C47" s="48"/>
      <c r="D47" s="48"/>
      <c r="E47" s="48"/>
      <c r="F47" s="48"/>
      <c r="G47" s="48"/>
      <c r="H47" s="48"/>
      <c r="I47" s="349"/>
      <c r="J47" s="349"/>
      <c r="K47" s="349"/>
      <c r="L47" s="349"/>
      <c r="M47" s="349"/>
      <c r="N47" s="349"/>
      <c r="O47" s="349"/>
      <c r="P47" s="349"/>
      <c r="Q47" s="199" t="s">
        <v>356</v>
      </c>
    </row>
    <row r="48" spans="1:17" ht="36" customHeight="1">
      <c r="A48" s="44"/>
      <c r="B48" s="47"/>
      <c r="C48" s="48"/>
      <c r="D48" s="48"/>
      <c r="E48" s="48"/>
      <c r="F48" s="48"/>
      <c r="G48" s="48"/>
      <c r="H48" s="48"/>
      <c r="I48" s="349"/>
      <c r="J48" s="349"/>
      <c r="K48" s="349"/>
      <c r="L48" s="349"/>
      <c r="M48" s="349"/>
      <c r="N48" s="349"/>
      <c r="O48" s="349"/>
      <c r="P48" s="349"/>
      <c r="Q48" s="45"/>
    </row>
  </sheetData>
  <mergeCells count="18">
    <mergeCell ref="A46:Q46"/>
    <mergeCell ref="Q4:Q5"/>
    <mergeCell ref="C5:C6"/>
    <mergeCell ref="D5:E5"/>
    <mergeCell ref="F5:F6"/>
    <mergeCell ref="G5:H5"/>
    <mergeCell ref="I5:I6"/>
    <mergeCell ref="J5:K5"/>
    <mergeCell ref="A1:Q1"/>
    <mergeCell ref="A2:Q2"/>
    <mergeCell ref="A4:A6"/>
    <mergeCell ref="B4:B6"/>
    <mergeCell ref="C4:K4"/>
    <mergeCell ref="L4:L6"/>
    <mergeCell ref="M4:M6"/>
    <mergeCell ref="N4:N6"/>
    <mergeCell ref="O4:O6"/>
    <mergeCell ref="P4:P6"/>
  </mergeCells>
  <phoneticPr fontId="2" type="noConversion"/>
  <printOptions horizontalCentered="1"/>
  <pageMargins left="0.25" right="0.25" top="0.75" bottom="0.75" header="0.3" footer="0.3"/>
  <pageSetup paperSize="9" scale="76" firstPageNumber="13" pageOrder="overThenDown" orientation="landscape"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Q59"/>
  <sheetViews>
    <sheetView view="pageBreakPreview" zoomScaleNormal="100" zoomScaleSheetLayoutView="100" workbookViewId="0">
      <selection activeCell="F29" sqref="F29"/>
    </sheetView>
  </sheetViews>
  <sheetFormatPr defaultRowHeight="13.5"/>
  <cols>
    <col min="1" max="1" width="7.5546875" customWidth="1"/>
    <col min="2" max="2" width="8.33203125" style="60" customWidth="1"/>
    <col min="3" max="3" width="7.88671875" style="60" customWidth="1"/>
    <col min="4" max="4" width="6.44140625" style="60" customWidth="1"/>
    <col min="5" max="5" width="7.5546875" style="60" customWidth="1"/>
    <col min="6" max="6" width="8.33203125" style="60" bestFit="1" customWidth="1"/>
    <col min="7" max="7" width="6.33203125" style="60" customWidth="1"/>
    <col min="8" max="8" width="6.33203125" style="62" customWidth="1"/>
    <col min="9" max="9" width="7" style="62" customWidth="1"/>
    <col min="10" max="11" width="6.44140625" style="62" customWidth="1"/>
    <col min="12" max="12" width="8.33203125" style="64" customWidth="1"/>
    <col min="13" max="13" width="8.33203125" style="62" customWidth="1"/>
    <col min="14" max="15" width="7.21875" style="62" customWidth="1"/>
    <col min="16" max="16" width="5.88671875" style="62" customWidth="1"/>
    <col min="17" max="17" width="8.88671875" customWidth="1"/>
  </cols>
  <sheetData>
    <row r="1" spans="1:17" s="11" customFormat="1" ht="14.25">
      <c r="A1" s="389" t="s">
        <v>32</v>
      </c>
      <c r="B1" s="389"/>
      <c r="C1" s="389"/>
      <c r="D1" s="389"/>
      <c r="E1" s="389"/>
      <c r="F1" s="389"/>
      <c r="G1" s="389"/>
      <c r="H1" s="389"/>
      <c r="I1" s="389"/>
      <c r="J1" s="389"/>
      <c r="K1" s="389"/>
      <c r="L1" s="389"/>
      <c r="M1" s="389"/>
      <c r="N1" s="389"/>
      <c r="O1" s="389"/>
      <c r="P1" s="389"/>
      <c r="Q1" s="389"/>
    </row>
    <row r="2" spans="1:17" ht="30" customHeight="1">
      <c r="A2" s="418" t="s">
        <v>138</v>
      </c>
      <c r="B2" s="418"/>
      <c r="C2" s="418"/>
      <c r="D2" s="418"/>
      <c r="E2" s="418"/>
      <c r="F2" s="418"/>
      <c r="G2" s="418"/>
      <c r="H2" s="418"/>
      <c r="I2" s="418"/>
      <c r="J2" s="418"/>
      <c r="K2" s="418"/>
      <c r="L2" s="418"/>
      <c r="M2" s="418"/>
      <c r="N2" s="418"/>
      <c r="O2" s="418"/>
      <c r="P2" s="418"/>
    </row>
    <row r="3" spans="1:17">
      <c r="A3" s="32" t="s">
        <v>2</v>
      </c>
      <c r="B3" s="56"/>
      <c r="C3" s="56"/>
      <c r="D3" s="56"/>
      <c r="E3" s="56"/>
      <c r="F3" s="56"/>
      <c r="G3" s="56"/>
      <c r="H3" s="61"/>
      <c r="I3" s="61"/>
      <c r="J3" s="61"/>
      <c r="K3" s="61"/>
      <c r="L3" s="419" t="s">
        <v>4</v>
      </c>
      <c r="M3" s="419"/>
      <c r="N3" s="419"/>
      <c r="O3" s="419"/>
      <c r="P3" s="419"/>
    </row>
    <row r="4" spans="1:17" ht="29.25" customHeight="1">
      <c r="A4" s="391" t="s">
        <v>117</v>
      </c>
      <c r="B4" s="420" t="s">
        <v>139</v>
      </c>
      <c r="C4" s="420" t="s">
        <v>199</v>
      </c>
      <c r="D4" s="423"/>
      <c r="E4" s="423"/>
      <c r="F4" s="423"/>
      <c r="G4" s="423"/>
      <c r="H4" s="423"/>
      <c r="I4" s="423"/>
      <c r="J4" s="423"/>
      <c r="K4" s="423"/>
      <c r="L4" s="424" t="s">
        <v>140</v>
      </c>
      <c r="M4" s="394" t="s">
        <v>141</v>
      </c>
      <c r="N4" s="394" t="s">
        <v>116</v>
      </c>
      <c r="O4" s="403" t="s">
        <v>22</v>
      </c>
      <c r="P4" s="414" t="s">
        <v>3</v>
      </c>
    </row>
    <row r="5" spans="1:17">
      <c r="A5" s="392"/>
      <c r="B5" s="421"/>
      <c r="C5" s="426" t="s">
        <v>92</v>
      </c>
      <c r="D5" s="428"/>
      <c r="E5" s="429"/>
      <c r="F5" s="430" t="s">
        <v>0</v>
      </c>
      <c r="G5" s="428"/>
      <c r="H5" s="429"/>
      <c r="I5" s="406" t="s">
        <v>1</v>
      </c>
      <c r="J5" s="412"/>
      <c r="K5" s="413"/>
      <c r="L5" s="424"/>
      <c r="M5" s="394"/>
      <c r="N5" s="394"/>
      <c r="O5" s="403"/>
      <c r="P5" s="415"/>
    </row>
    <row r="6" spans="1:17" ht="23.25" thickBot="1">
      <c r="A6" s="393"/>
      <c r="B6" s="422"/>
      <c r="C6" s="427"/>
      <c r="D6" s="108" t="s">
        <v>10</v>
      </c>
      <c r="E6" s="108" t="s">
        <v>11</v>
      </c>
      <c r="F6" s="431"/>
      <c r="G6" s="108" t="s">
        <v>9</v>
      </c>
      <c r="H6" s="101" t="s">
        <v>33</v>
      </c>
      <c r="I6" s="407"/>
      <c r="J6" s="101" t="s">
        <v>9</v>
      </c>
      <c r="K6" s="101" t="s">
        <v>33</v>
      </c>
      <c r="L6" s="425"/>
      <c r="M6" s="404"/>
      <c r="N6" s="404"/>
      <c r="O6" s="404"/>
      <c r="P6" s="416"/>
    </row>
    <row r="7" spans="1:17" ht="18" customHeight="1" thickTop="1">
      <c r="A7" s="102">
        <v>2020</v>
      </c>
      <c r="B7" s="111">
        <v>58025</v>
      </c>
      <c r="C7" s="191">
        <v>118251</v>
      </c>
      <c r="D7" s="191">
        <v>59759</v>
      </c>
      <c r="E7" s="239">
        <v>58492</v>
      </c>
      <c r="F7" s="191">
        <v>115613</v>
      </c>
      <c r="G7" s="191">
        <v>58194</v>
      </c>
      <c r="H7" s="239">
        <v>57419</v>
      </c>
      <c r="I7" s="191">
        <v>2638</v>
      </c>
      <c r="J7" s="191">
        <v>1565</v>
      </c>
      <c r="K7" s="192">
        <v>1073</v>
      </c>
      <c r="L7" s="236">
        <v>1.99</v>
      </c>
      <c r="M7" s="192">
        <v>25986</v>
      </c>
      <c r="N7" s="236">
        <v>45</v>
      </c>
      <c r="O7" s="191">
        <v>195</v>
      </c>
      <c r="P7" s="192">
        <v>608</v>
      </c>
    </row>
    <row r="8" spans="1:17" ht="18" customHeight="1">
      <c r="A8" s="102">
        <v>2021</v>
      </c>
      <c r="B8" s="111">
        <v>59292</v>
      </c>
      <c r="C8" s="191">
        <v>119367</v>
      </c>
      <c r="D8" s="191">
        <v>60436</v>
      </c>
      <c r="E8" s="239">
        <v>58931</v>
      </c>
      <c r="F8" s="191">
        <f>G8+H8</f>
        <v>116726</v>
      </c>
      <c r="G8" s="191">
        <v>58906</v>
      </c>
      <c r="H8" s="239">
        <v>57820</v>
      </c>
      <c r="I8" s="191">
        <v>2641</v>
      </c>
      <c r="J8" s="191">
        <v>1530</v>
      </c>
      <c r="K8" s="192">
        <v>1111</v>
      </c>
      <c r="L8" s="236">
        <f>F8/B8</f>
        <v>1.9686635633812319</v>
      </c>
      <c r="M8" s="192">
        <v>26740</v>
      </c>
      <c r="N8" s="236">
        <v>46</v>
      </c>
      <c r="O8" s="191">
        <v>196.32730263157896</v>
      </c>
      <c r="P8" s="192">
        <v>608</v>
      </c>
    </row>
    <row r="9" spans="1:17" s="271" customFormat="1" ht="18" customHeight="1">
      <c r="A9" s="102">
        <v>2022</v>
      </c>
      <c r="B9" s="111">
        <v>59865</v>
      </c>
      <c r="C9" s="191">
        <v>119553</v>
      </c>
      <c r="D9" s="191">
        <v>60625</v>
      </c>
      <c r="E9" s="239">
        <v>58928</v>
      </c>
      <c r="F9" s="191">
        <v>116456</v>
      </c>
      <c r="G9" s="191">
        <v>58749</v>
      </c>
      <c r="H9" s="239">
        <v>57707</v>
      </c>
      <c r="I9" s="191">
        <v>3097</v>
      </c>
      <c r="J9" s="191">
        <v>1876</v>
      </c>
      <c r="K9" s="192">
        <v>1221</v>
      </c>
      <c r="L9" s="236">
        <v>1.95</v>
      </c>
      <c r="M9" s="192">
        <v>27488</v>
      </c>
      <c r="N9" s="236">
        <v>46.4</v>
      </c>
      <c r="O9" s="191">
        <v>197</v>
      </c>
      <c r="P9" s="192">
        <v>608</v>
      </c>
    </row>
    <row r="10" spans="1:17" s="271" customFormat="1" ht="18" customHeight="1">
      <c r="A10" s="102">
        <v>2023</v>
      </c>
      <c r="B10" s="111">
        <v>60419</v>
      </c>
      <c r="C10" s="191">
        <v>121298</v>
      </c>
      <c r="D10" s="191">
        <v>61697</v>
      </c>
      <c r="E10" s="239">
        <v>59601</v>
      </c>
      <c r="F10" s="191">
        <v>117377</v>
      </c>
      <c r="G10" s="191">
        <v>59261</v>
      </c>
      <c r="H10" s="239">
        <v>58116</v>
      </c>
      <c r="I10" s="191">
        <v>3921</v>
      </c>
      <c r="J10" s="191">
        <v>2436</v>
      </c>
      <c r="K10" s="192">
        <v>1485</v>
      </c>
      <c r="L10" s="236">
        <v>1.94</v>
      </c>
      <c r="M10" s="192">
        <v>28254</v>
      </c>
      <c r="N10" s="236">
        <v>46.6</v>
      </c>
      <c r="O10" s="191">
        <v>199.50328947368422</v>
      </c>
      <c r="P10" s="192">
        <v>608</v>
      </c>
    </row>
    <row r="11" spans="1:17" s="296" customFormat="1" ht="18" customHeight="1">
      <c r="A11" s="291">
        <v>2024</v>
      </c>
      <c r="B11" s="293">
        <f>SUM(B12:B31)</f>
        <v>59951</v>
      </c>
      <c r="C11" s="293">
        <f>F11+I11</f>
        <v>121402</v>
      </c>
      <c r="D11" s="293">
        <f t="shared" ref="D11:E26" si="0">G11+J11</f>
        <v>61876</v>
      </c>
      <c r="E11" s="293">
        <f t="shared" si="0"/>
        <v>59526</v>
      </c>
      <c r="F11" s="293">
        <f>SUM(F12:F31)</f>
        <v>116654</v>
      </c>
      <c r="G11" s="293">
        <f t="shared" ref="G11:H11" si="1">SUM(G12:G31)</f>
        <v>58934</v>
      </c>
      <c r="H11" s="293">
        <f t="shared" si="1"/>
        <v>57720</v>
      </c>
      <c r="I11" s="293">
        <v>4748</v>
      </c>
      <c r="J11" s="293">
        <v>2942</v>
      </c>
      <c r="K11" s="294">
        <v>1806</v>
      </c>
      <c r="L11" s="295">
        <v>1.95</v>
      </c>
      <c r="M11" s="294">
        <v>29155</v>
      </c>
      <c r="N11" s="295">
        <v>47</v>
      </c>
      <c r="O11" s="293">
        <v>199.67434210526315</v>
      </c>
      <c r="P11" s="294">
        <v>608</v>
      </c>
    </row>
    <row r="12" spans="1:17" ht="18" customHeight="1">
      <c r="A12" s="102" t="s">
        <v>118</v>
      </c>
      <c r="B12" s="220">
        <v>5911</v>
      </c>
      <c r="C12" s="234">
        <f t="shared" ref="C12:E31" si="2">F12+I12</f>
        <v>11983</v>
      </c>
      <c r="D12" s="191">
        <f t="shared" si="0"/>
        <v>6017</v>
      </c>
      <c r="E12" s="239">
        <f t="shared" si="0"/>
        <v>5966</v>
      </c>
      <c r="F12" s="191">
        <v>11711</v>
      </c>
      <c r="G12" s="191">
        <v>5849</v>
      </c>
      <c r="H12" s="239">
        <v>5862</v>
      </c>
      <c r="I12" s="191">
        <v>272</v>
      </c>
      <c r="J12" s="191">
        <v>168</v>
      </c>
      <c r="K12" s="192">
        <v>104</v>
      </c>
      <c r="L12" s="237">
        <v>1.98</v>
      </c>
      <c r="M12" s="235">
        <v>3101</v>
      </c>
      <c r="N12" s="237">
        <v>48.6</v>
      </c>
      <c r="O12" s="234">
        <v>221.90740740740742</v>
      </c>
      <c r="P12" s="192">
        <v>54</v>
      </c>
    </row>
    <row r="13" spans="1:17" ht="18" customHeight="1">
      <c r="A13" s="102" t="s">
        <v>119</v>
      </c>
      <c r="B13" s="111">
        <v>1461</v>
      </c>
      <c r="C13" s="191">
        <f t="shared" si="2"/>
        <v>2404</v>
      </c>
      <c r="D13" s="191">
        <f t="shared" si="0"/>
        <v>1264</v>
      </c>
      <c r="E13" s="239">
        <f t="shared" si="0"/>
        <v>1140</v>
      </c>
      <c r="F13" s="191">
        <v>2336</v>
      </c>
      <c r="G13" s="191">
        <v>1213</v>
      </c>
      <c r="H13" s="239">
        <v>1123</v>
      </c>
      <c r="I13" s="191">
        <v>68</v>
      </c>
      <c r="J13" s="191">
        <v>51</v>
      </c>
      <c r="K13" s="192">
        <v>17</v>
      </c>
      <c r="L13" s="236">
        <v>1.6</v>
      </c>
      <c r="M13" s="192">
        <v>1161</v>
      </c>
      <c r="N13" s="236">
        <v>61.4</v>
      </c>
      <c r="O13" s="191">
        <v>80.13333333333334</v>
      </c>
      <c r="P13" s="192">
        <v>30</v>
      </c>
    </row>
    <row r="14" spans="1:17" ht="18" customHeight="1">
      <c r="A14" s="102" t="s">
        <v>120</v>
      </c>
      <c r="B14" s="111">
        <v>1548</v>
      </c>
      <c r="C14" s="191">
        <f t="shared" si="2"/>
        <v>2796</v>
      </c>
      <c r="D14" s="191">
        <f t="shared" si="0"/>
        <v>1547</v>
      </c>
      <c r="E14" s="239">
        <f t="shared" si="0"/>
        <v>1249</v>
      </c>
      <c r="F14" s="191">
        <v>2584</v>
      </c>
      <c r="G14" s="191">
        <v>1360</v>
      </c>
      <c r="H14" s="239">
        <v>1224</v>
      </c>
      <c r="I14" s="191">
        <v>212</v>
      </c>
      <c r="J14" s="191">
        <v>187</v>
      </c>
      <c r="K14" s="192">
        <v>25</v>
      </c>
      <c r="L14" s="236">
        <v>1.67</v>
      </c>
      <c r="M14" s="192">
        <v>1232</v>
      </c>
      <c r="N14" s="236">
        <v>60.4</v>
      </c>
      <c r="O14" s="191">
        <v>93.2</v>
      </c>
      <c r="P14" s="192">
        <v>30</v>
      </c>
    </row>
    <row r="15" spans="1:17" ht="18" customHeight="1">
      <c r="A15" s="102" t="s">
        <v>121</v>
      </c>
      <c r="B15" s="111">
        <v>819</v>
      </c>
      <c r="C15" s="191">
        <f t="shared" si="2"/>
        <v>1326</v>
      </c>
      <c r="D15" s="191">
        <f t="shared" si="0"/>
        <v>704</v>
      </c>
      <c r="E15" s="239">
        <f t="shared" si="0"/>
        <v>622</v>
      </c>
      <c r="F15" s="191">
        <v>1264</v>
      </c>
      <c r="G15" s="191">
        <v>652</v>
      </c>
      <c r="H15" s="239">
        <v>612</v>
      </c>
      <c r="I15" s="191">
        <v>62</v>
      </c>
      <c r="J15" s="191">
        <v>52</v>
      </c>
      <c r="K15" s="192">
        <v>10</v>
      </c>
      <c r="L15" s="236">
        <v>1.54</v>
      </c>
      <c r="M15" s="192">
        <v>655</v>
      </c>
      <c r="N15" s="236">
        <v>63.5</v>
      </c>
      <c r="O15" s="191">
        <v>66.3</v>
      </c>
      <c r="P15" s="192">
        <v>20</v>
      </c>
    </row>
    <row r="16" spans="1:17" ht="18" customHeight="1">
      <c r="A16" s="102" t="s">
        <v>122</v>
      </c>
      <c r="B16" s="111">
        <v>1301</v>
      </c>
      <c r="C16" s="191">
        <f t="shared" si="2"/>
        <v>2177</v>
      </c>
      <c r="D16" s="191">
        <f t="shared" si="0"/>
        <v>1128</v>
      </c>
      <c r="E16" s="239">
        <f t="shared" si="0"/>
        <v>1049</v>
      </c>
      <c r="F16" s="191">
        <v>2134</v>
      </c>
      <c r="G16" s="191">
        <v>1099</v>
      </c>
      <c r="H16" s="239">
        <v>1035</v>
      </c>
      <c r="I16" s="191">
        <v>43</v>
      </c>
      <c r="J16" s="191">
        <v>29</v>
      </c>
      <c r="K16" s="192">
        <v>14</v>
      </c>
      <c r="L16" s="236">
        <v>1.64</v>
      </c>
      <c r="M16" s="192">
        <v>1021</v>
      </c>
      <c r="N16" s="236">
        <v>59.6</v>
      </c>
      <c r="O16" s="191">
        <v>68.03125</v>
      </c>
      <c r="P16" s="192">
        <v>32</v>
      </c>
    </row>
    <row r="17" spans="1:16" ht="18" customHeight="1">
      <c r="A17" s="102" t="s">
        <v>123</v>
      </c>
      <c r="B17" s="111">
        <v>1400</v>
      </c>
      <c r="C17" s="191">
        <f t="shared" si="2"/>
        <v>2323</v>
      </c>
      <c r="D17" s="191">
        <f t="shared" si="0"/>
        <v>1172</v>
      </c>
      <c r="E17" s="239">
        <f t="shared" si="0"/>
        <v>1151</v>
      </c>
      <c r="F17" s="191">
        <v>2252</v>
      </c>
      <c r="G17" s="191">
        <v>1125</v>
      </c>
      <c r="H17" s="239">
        <v>1127</v>
      </c>
      <c r="I17" s="191">
        <v>71</v>
      </c>
      <c r="J17" s="191">
        <v>47</v>
      </c>
      <c r="K17" s="192">
        <v>24</v>
      </c>
      <c r="L17" s="236">
        <v>1.61</v>
      </c>
      <c r="M17" s="192">
        <v>1176</v>
      </c>
      <c r="N17" s="236">
        <v>62.8</v>
      </c>
      <c r="O17" s="191">
        <v>49.425531914893618</v>
      </c>
      <c r="P17" s="192">
        <v>47</v>
      </c>
    </row>
    <row r="18" spans="1:16" ht="18" customHeight="1">
      <c r="A18" s="102" t="s">
        <v>124</v>
      </c>
      <c r="B18" s="111">
        <v>2066</v>
      </c>
      <c r="C18" s="191">
        <f t="shared" si="2"/>
        <v>3750</v>
      </c>
      <c r="D18" s="191">
        <f t="shared" si="0"/>
        <v>1988</v>
      </c>
      <c r="E18" s="239">
        <f t="shared" si="0"/>
        <v>1762</v>
      </c>
      <c r="F18" s="191">
        <v>3322</v>
      </c>
      <c r="G18" s="191">
        <v>1688</v>
      </c>
      <c r="H18" s="239">
        <v>1634</v>
      </c>
      <c r="I18" s="191">
        <v>428</v>
      </c>
      <c r="J18" s="191">
        <v>300</v>
      </c>
      <c r="K18" s="192">
        <v>128</v>
      </c>
      <c r="L18" s="236">
        <v>1.61</v>
      </c>
      <c r="M18" s="192">
        <v>1622</v>
      </c>
      <c r="N18" s="236">
        <v>61.3</v>
      </c>
      <c r="O18" s="191">
        <v>65.78947368421052</v>
      </c>
      <c r="P18" s="192">
        <v>57</v>
      </c>
    </row>
    <row r="19" spans="1:16" ht="18" customHeight="1">
      <c r="A19" s="102" t="s">
        <v>125</v>
      </c>
      <c r="B19" s="111">
        <v>1139</v>
      </c>
      <c r="C19" s="191">
        <f t="shared" si="2"/>
        <v>1862</v>
      </c>
      <c r="D19" s="191">
        <f t="shared" si="0"/>
        <v>981</v>
      </c>
      <c r="E19" s="239">
        <f t="shared" si="0"/>
        <v>881</v>
      </c>
      <c r="F19" s="191">
        <v>1764</v>
      </c>
      <c r="G19" s="191">
        <v>899</v>
      </c>
      <c r="H19" s="239">
        <v>865</v>
      </c>
      <c r="I19" s="191">
        <v>98</v>
      </c>
      <c r="J19" s="191">
        <v>82</v>
      </c>
      <c r="K19" s="192">
        <v>16</v>
      </c>
      <c r="L19" s="236">
        <v>1.55</v>
      </c>
      <c r="M19" s="192">
        <v>935</v>
      </c>
      <c r="N19" s="236">
        <v>63.9</v>
      </c>
      <c r="O19" s="191">
        <v>39.617021276595743</v>
      </c>
      <c r="P19" s="192">
        <v>47</v>
      </c>
    </row>
    <row r="20" spans="1:16" ht="18" customHeight="1">
      <c r="A20" s="102" t="s">
        <v>126</v>
      </c>
      <c r="B20" s="111">
        <v>2454</v>
      </c>
      <c r="C20" s="191">
        <f t="shared" si="2"/>
        <v>4629</v>
      </c>
      <c r="D20" s="191">
        <f t="shared" si="0"/>
        <v>2570</v>
      </c>
      <c r="E20" s="239">
        <f t="shared" si="0"/>
        <v>2059</v>
      </c>
      <c r="F20" s="191">
        <v>4199</v>
      </c>
      <c r="G20" s="191">
        <v>2207</v>
      </c>
      <c r="H20" s="239">
        <v>1992</v>
      </c>
      <c r="I20" s="191">
        <v>430</v>
      </c>
      <c r="J20" s="191">
        <v>363</v>
      </c>
      <c r="K20" s="192">
        <v>67</v>
      </c>
      <c r="L20" s="236">
        <v>1.71</v>
      </c>
      <c r="M20" s="192">
        <v>2047</v>
      </c>
      <c r="N20" s="236">
        <v>61.7</v>
      </c>
      <c r="O20" s="191">
        <v>107.65116279069767</v>
      </c>
      <c r="P20" s="192">
        <v>43</v>
      </c>
    </row>
    <row r="21" spans="1:16" ht="18" customHeight="1">
      <c r="A21" s="102" t="s">
        <v>127</v>
      </c>
      <c r="B21" s="111">
        <v>3542</v>
      </c>
      <c r="C21" s="191">
        <f t="shared" si="2"/>
        <v>6918</v>
      </c>
      <c r="D21" s="191">
        <f t="shared" si="0"/>
        <v>3566</v>
      </c>
      <c r="E21" s="239">
        <f t="shared" si="0"/>
        <v>3352</v>
      </c>
      <c r="F21" s="191">
        <v>6850</v>
      </c>
      <c r="G21" s="191">
        <v>3534</v>
      </c>
      <c r="H21" s="239">
        <v>3316</v>
      </c>
      <c r="I21" s="191">
        <v>68</v>
      </c>
      <c r="J21" s="191">
        <v>32</v>
      </c>
      <c r="K21" s="192">
        <v>36</v>
      </c>
      <c r="L21" s="236">
        <v>1.93</v>
      </c>
      <c r="M21" s="192">
        <v>1790</v>
      </c>
      <c r="N21" s="236">
        <v>48.1</v>
      </c>
      <c r="O21" s="191">
        <v>247.07142857142858</v>
      </c>
      <c r="P21" s="192">
        <v>28</v>
      </c>
    </row>
    <row r="22" spans="1:16" ht="18" customHeight="1">
      <c r="A22" s="102" t="s">
        <v>128</v>
      </c>
      <c r="B22" s="111">
        <v>1858</v>
      </c>
      <c r="C22" s="191">
        <f t="shared" si="2"/>
        <v>3223</v>
      </c>
      <c r="D22" s="191">
        <f t="shared" si="0"/>
        <v>1724</v>
      </c>
      <c r="E22" s="239">
        <f t="shared" si="0"/>
        <v>1499</v>
      </c>
      <c r="F22" s="191">
        <v>3087</v>
      </c>
      <c r="G22" s="191">
        <v>1632</v>
      </c>
      <c r="H22" s="239">
        <v>1455</v>
      </c>
      <c r="I22" s="191">
        <v>136</v>
      </c>
      <c r="J22" s="191">
        <v>92</v>
      </c>
      <c r="K22" s="192">
        <v>44</v>
      </c>
      <c r="L22" s="236">
        <v>1.66</v>
      </c>
      <c r="M22" s="192">
        <v>1335</v>
      </c>
      <c r="N22" s="236">
        <v>59</v>
      </c>
      <c r="O22" s="191">
        <v>161.15</v>
      </c>
      <c r="P22" s="192">
        <v>20</v>
      </c>
    </row>
    <row r="23" spans="1:16" ht="18" customHeight="1">
      <c r="A23" s="102" t="s">
        <v>129</v>
      </c>
      <c r="B23" s="111">
        <v>1022</v>
      </c>
      <c r="C23" s="191">
        <f t="shared" si="2"/>
        <v>1820</v>
      </c>
      <c r="D23" s="191">
        <f t="shared" si="0"/>
        <v>948</v>
      </c>
      <c r="E23" s="239">
        <f t="shared" si="0"/>
        <v>872</v>
      </c>
      <c r="F23" s="191">
        <v>1788</v>
      </c>
      <c r="G23" s="191">
        <v>926</v>
      </c>
      <c r="H23" s="239">
        <v>862</v>
      </c>
      <c r="I23" s="191">
        <v>32</v>
      </c>
      <c r="J23" s="191">
        <v>22</v>
      </c>
      <c r="K23" s="192">
        <v>10</v>
      </c>
      <c r="L23" s="236">
        <v>1.75</v>
      </c>
      <c r="M23" s="192">
        <v>869</v>
      </c>
      <c r="N23" s="236">
        <v>62</v>
      </c>
      <c r="O23" s="191">
        <v>24.931506849315067</v>
      </c>
      <c r="P23" s="192">
        <v>73</v>
      </c>
    </row>
    <row r="24" spans="1:16" ht="18" customHeight="1">
      <c r="A24" s="102" t="s">
        <v>130</v>
      </c>
      <c r="B24" s="111">
        <v>2447</v>
      </c>
      <c r="C24" s="191">
        <f t="shared" si="2"/>
        <v>3979</v>
      </c>
      <c r="D24" s="191">
        <f t="shared" si="0"/>
        <v>2157</v>
      </c>
      <c r="E24" s="239">
        <f t="shared" si="0"/>
        <v>1822</v>
      </c>
      <c r="F24" s="191">
        <v>3842</v>
      </c>
      <c r="G24" s="191">
        <v>2049</v>
      </c>
      <c r="H24" s="239">
        <v>1793</v>
      </c>
      <c r="I24" s="191">
        <v>137</v>
      </c>
      <c r="J24" s="191">
        <v>108</v>
      </c>
      <c r="K24" s="192">
        <v>29</v>
      </c>
      <c r="L24" s="236">
        <v>1.57</v>
      </c>
      <c r="M24" s="192">
        <v>1908</v>
      </c>
      <c r="N24" s="236">
        <v>61.7</v>
      </c>
      <c r="O24" s="191">
        <v>66.316666666666663</v>
      </c>
      <c r="P24" s="192">
        <v>60</v>
      </c>
    </row>
    <row r="25" spans="1:16" ht="18" customHeight="1">
      <c r="A25" s="102" t="s">
        <v>131</v>
      </c>
      <c r="B25" s="111">
        <v>4208</v>
      </c>
      <c r="C25" s="191">
        <f t="shared" si="2"/>
        <v>8185</v>
      </c>
      <c r="D25" s="191">
        <f t="shared" si="0"/>
        <v>4089</v>
      </c>
      <c r="E25" s="239">
        <f t="shared" si="0"/>
        <v>4096</v>
      </c>
      <c r="F25" s="191">
        <v>7946</v>
      </c>
      <c r="G25" s="191">
        <v>3992</v>
      </c>
      <c r="H25" s="239">
        <v>3954</v>
      </c>
      <c r="I25" s="191">
        <v>239</v>
      </c>
      <c r="J25" s="191">
        <v>97</v>
      </c>
      <c r="K25" s="192">
        <v>142</v>
      </c>
      <c r="L25" s="236">
        <v>1.89</v>
      </c>
      <c r="M25" s="192">
        <v>1415</v>
      </c>
      <c r="N25" s="236">
        <v>44</v>
      </c>
      <c r="O25" s="191">
        <v>1637</v>
      </c>
      <c r="P25" s="192">
        <v>5</v>
      </c>
    </row>
    <row r="26" spans="1:16" ht="18" customHeight="1">
      <c r="A26" s="102" t="s">
        <v>132</v>
      </c>
      <c r="B26" s="111">
        <v>1554</v>
      </c>
      <c r="C26" s="191">
        <f t="shared" si="2"/>
        <v>2714</v>
      </c>
      <c r="D26" s="191">
        <f t="shared" si="0"/>
        <v>1363</v>
      </c>
      <c r="E26" s="239">
        <f t="shared" si="0"/>
        <v>1351</v>
      </c>
      <c r="F26" s="191">
        <v>2608</v>
      </c>
      <c r="G26" s="191">
        <v>1306</v>
      </c>
      <c r="H26" s="239">
        <v>1302</v>
      </c>
      <c r="I26" s="191">
        <v>106</v>
      </c>
      <c r="J26" s="191">
        <v>57</v>
      </c>
      <c r="K26" s="192">
        <v>49</v>
      </c>
      <c r="L26" s="236">
        <v>1.68</v>
      </c>
      <c r="M26" s="192">
        <v>751</v>
      </c>
      <c r="N26" s="236">
        <v>50.7</v>
      </c>
      <c r="O26" s="191">
        <v>387.71428571428572</v>
      </c>
      <c r="P26" s="192">
        <v>7</v>
      </c>
    </row>
    <row r="27" spans="1:16" ht="18" customHeight="1">
      <c r="A27" s="102" t="s">
        <v>133</v>
      </c>
      <c r="B27" s="111">
        <v>2483</v>
      </c>
      <c r="C27" s="191">
        <f t="shared" si="2"/>
        <v>4508</v>
      </c>
      <c r="D27" s="191">
        <f t="shared" si="2"/>
        <v>2249</v>
      </c>
      <c r="E27" s="239">
        <f t="shared" si="2"/>
        <v>2259</v>
      </c>
      <c r="F27" s="191">
        <v>4401</v>
      </c>
      <c r="G27" s="191">
        <v>2200</v>
      </c>
      <c r="H27" s="239">
        <v>2201</v>
      </c>
      <c r="I27" s="191">
        <v>107</v>
      </c>
      <c r="J27" s="191">
        <v>49</v>
      </c>
      <c r="K27" s="192">
        <v>58</v>
      </c>
      <c r="L27" s="236">
        <v>1.77</v>
      </c>
      <c r="M27" s="192">
        <v>1566</v>
      </c>
      <c r="N27" s="236">
        <v>53.8</v>
      </c>
      <c r="O27" s="191">
        <v>375.66666666666669</v>
      </c>
      <c r="P27" s="192">
        <v>12</v>
      </c>
    </row>
    <row r="28" spans="1:16" ht="18" customHeight="1">
      <c r="A28" s="102" t="s">
        <v>134</v>
      </c>
      <c r="B28" s="111">
        <v>3984</v>
      </c>
      <c r="C28" s="191">
        <f t="shared" si="2"/>
        <v>9558</v>
      </c>
      <c r="D28" s="191">
        <f t="shared" si="2"/>
        <v>4800</v>
      </c>
      <c r="E28" s="239">
        <f t="shared" si="2"/>
        <v>4758</v>
      </c>
      <c r="F28" s="191">
        <v>8212</v>
      </c>
      <c r="G28" s="191">
        <v>4109</v>
      </c>
      <c r="H28" s="239">
        <v>4103</v>
      </c>
      <c r="I28" s="191">
        <v>1346</v>
      </c>
      <c r="J28" s="191">
        <v>691</v>
      </c>
      <c r="K28" s="192">
        <v>655</v>
      </c>
      <c r="L28" s="236">
        <v>2.06</v>
      </c>
      <c r="M28" s="192">
        <v>1736</v>
      </c>
      <c r="N28" s="236">
        <v>45.6</v>
      </c>
      <c r="O28" s="191">
        <v>1194.75</v>
      </c>
      <c r="P28" s="192">
        <v>8</v>
      </c>
    </row>
    <row r="29" spans="1:16" ht="18" customHeight="1">
      <c r="A29" s="102" t="s">
        <v>135</v>
      </c>
      <c r="B29" s="111">
        <v>1794</v>
      </c>
      <c r="C29" s="191">
        <f t="shared" si="2"/>
        <v>2858</v>
      </c>
      <c r="D29" s="191">
        <f t="shared" si="2"/>
        <v>1462</v>
      </c>
      <c r="E29" s="239">
        <f t="shared" si="2"/>
        <v>1396</v>
      </c>
      <c r="F29" s="191">
        <v>2784</v>
      </c>
      <c r="G29" s="191">
        <v>1430</v>
      </c>
      <c r="H29" s="239">
        <v>1354</v>
      </c>
      <c r="I29" s="191">
        <v>74</v>
      </c>
      <c r="J29" s="191">
        <v>32</v>
      </c>
      <c r="K29" s="192">
        <v>42</v>
      </c>
      <c r="L29" s="236">
        <v>1.55</v>
      </c>
      <c r="M29" s="192">
        <v>1255</v>
      </c>
      <c r="N29" s="236">
        <v>59.3</v>
      </c>
      <c r="O29" s="191">
        <v>219.84615384615384</v>
      </c>
      <c r="P29" s="192">
        <v>13</v>
      </c>
    </row>
    <row r="30" spans="1:16" ht="18" customHeight="1">
      <c r="A30" s="102" t="s">
        <v>136</v>
      </c>
      <c r="B30" s="111">
        <v>1984</v>
      </c>
      <c r="C30" s="191">
        <f t="shared" si="2"/>
        <v>3659</v>
      </c>
      <c r="D30" s="191">
        <f t="shared" si="2"/>
        <v>2039</v>
      </c>
      <c r="E30" s="239">
        <f t="shared" si="2"/>
        <v>1620</v>
      </c>
      <c r="F30" s="191">
        <v>3183</v>
      </c>
      <c r="G30" s="191">
        <v>1702</v>
      </c>
      <c r="H30" s="239">
        <v>1481</v>
      </c>
      <c r="I30" s="191">
        <v>476</v>
      </c>
      <c r="J30" s="191">
        <v>337</v>
      </c>
      <c r="K30" s="192">
        <v>139</v>
      </c>
      <c r="L30" s="236">
        <v>1.6</v>
      </c>
      <c r="M30" s="192">
        <v>1135</v>
      </c>
      <c r="N30" s="236">
        <v>54</v>
      </c>
      <c r="O30" s="191">
        <v>243.93333333333334</v>
      </c>
      <c r="P30" s="192">
        <v>15</v>
      </c>
    </row>
    <row r="31" spans="1:16" ht="18" customHeight="1">
      <c r="A31" s="102" t="s">
        <v>137</v>
      </c>
      <c r="B31" s="112">
        <v>16976</v>
      </c>
      <c r="C31" s="195">
        <f t="shared" si="2"/>
        <v>40730</v>
      </c>
      <c r="D31" s="195">
        <f t="shared" si="2"/>
        <v>20108</v>
      </c>
      <c r="E31" s="240">
        <f t="shared" si="2"/>
        <v>20622</v>
      </c>
      <c r="F31" s="195">
        <v>40387</v>
      </c>
      <c r="G31" s="195">
        <v>19962</v>
      </c>
      <c r="H31" s="240">
        <v>20425</v>
      </c>
      <c r="I31" s="195">
        <v>343</v>
      </c>
      <c r="J31" s="195">
        <v>146</v>
      </c>
      <c r="K31" s="196">
        <v>197</v>
      </c>
      <c r="L31" s="238">
        <v>2.38</v>
      </c>
      <c r="M31" s="196">
        <v>2445</v>
      </c>
      <c r="N31" s="238">
        <v>34.700000000000003</v>
      </c>
      <c r="O31" s="191">
        <v>5818.5714285714284</v>
      </c>
      <c r="P31" s="192">
        <v>7</v>
      </c>
    </row>
    <row r="32" spans="1:16" ht="42" customHeight="1">
      <c r="A32" s="417" t="s">
        <v>359</v>
      </c>
      <c r="B32" s="417"/>
      <c r="C32" s="417"/>
      <c r="D32" s="417"/>
      <c r="E32" s="417"/>
      <c r="F32" s="417"/>
      <c r="G32" s="417"/>
      <c r="H32" s="417"/>
      <c r="I32" s="417"/>
      <c r="J32" s="417"/>
      <c r="K32" s="417"/>
      <c r="L32" s="417"/>
      <c r="M32" s="417"/>
      <c r="N32" s="417"/>
      <c r="O32" s="417"/>
      <c r="P32" s="417"/>
    </row>
    <row r="33" spans="1:16" ht="18" customHeight="1">
      <c r="A33" s="54" t="s">
        <v>201</v>
      </c>
      <c r="B33" s="65"/>
      <c r="C33" s="58"/>
      <c r="D33" s="58"/>
      <c r="E33" s="58"/>
      <c r="F33" s="58"/>
      <c r="G33" s="58"/>
      <c r="H33" s="48"/>
      <c r="I33" s="48"/>
      <c r="J33" s="48"/>
      <c r="K33" s="48"/>
      <c r="L33" s="63"/>
      <c r="M33" s="48"/>
      <c r="N33" s="48"/>
      <c r="P33" s="199" t="s">
        <v>200</v>
      </c>
    </row>
    <row r="34" spans="1:16">
      <c r="A34" s="44"/>
      <c r="B34" s="57"/>
      <c r="C34" s="58"/>
      <c r="D34" s="58"/>
      <c r="E34" s="58"/>
      <c r="F34" s="58"/>
      <c r="G34" s="58"/>
      <c r="H34" s="48"/>
      <c r="I34" s="48"/>
      <c r="J34" s="48"/>
      <c r="K34" s="48"/>
      <c r="L34" s="63"/>
      <c r="M34" s="48"/>
      <c r="N34" s="48"/>
      <c r="O34" s="48"/>
      <c r="P34" s="48"/>
    </row>
    <row r="35" spans="1:16">
      <c r="A35" s="44"/>
      <c r="B35" s="57"/>
      <c r="C35" s="58"/>
      <c r="D35" s="58"/>
      <c r="E35" s="58"/>
      <c r="F35" s="58"/>
      <c r="G35" s="58"/>
      <c r="H35" s="48"/>
      <c r="I35" s="48"/>
      <c r="J35" s="48"/>
      <c r="K35" s="48"/>
      <c r="L35" s="63"/>
      <c r="M35" s="48"/>
      <c r="N35" s="48"/>
      <c r="O35" s="48"/>
      <c r="P35" s="48"/>
    </row>
    <row r="36" spans="1:16">
      <c r="A36" s="44"/>
      <c r="B36" s="57"/>
      <c r="C36" s="58"/>
      <c r="D36" s="58"/>
      <c r="E36" s="58"/>
      <c r="F36" s="58"/>
      <c r="G36" s="58"/>
      <c r="H36" s="48"/>
      <c r="I36" s="48"/>
      <c r="J36" s="48"/>
      <c r="K36" s="48"/>
      <c r="L36" s="63"/>
      <c r="M36" s="48"/>
      <c r="N36" s="48"/>
      <c r="O36" s="48"/>
      <c r="P36" s="48"/>
    </row>
    <row r="37" spans="1:16">
      <c r="A37" s="44"/>
      <c r="B37" s="57"/>
      <c r="C37" s="58"/>
      <c r="D37" s="58"/>
      <c r="E37" s="58"/>
      <c r="F37" s="58"/>
      <c r="G37" s="58"/>
      <c r="H37" s="48"/>
      <c r="I37" s="48"/>
      <c r="J37" s="48"/>
      <c r="K37" s="48"/>
      <c r="L37" s="63"/>
      <c r="M37" s="48"/>
      <c r="N37" s="48"/>
      <c r="O37" s="48"/>
      <c r="P37" s="48"/>
    </row>
    <row r="38" spans="1:16">
      <c r="A38" s="44"/>
      <c r="B38" s="57"/>
      <c r="C38" s="58"/>
      <c r="D38" s="58"/>
      <c r="E38" s="58"/>
      <c r="F38" s="58"/>
      <c r="G38" s="58"/>
      <c r="H38" s="48"/>
      <c r="I38" s="48"/>
      <c r="J38" s="48"/>
      <c r="K38" s="48"/>
      <c r="L38" s="63"/>
      <c r="M38" s="48"/>
      <c r="N38" s="48"/>
      <c r="O38" s="48"/>
      <c r="P38" s="48"/>
    </row>
    <row r="39" spans="1:16">
      <c r="A39" s="44"/>
      <c r="B39" s="57"/>
      <c r="C39" s="58"/>
      <c r="D39" s="58"/>
      <c r="E39" s="58"/>
      <c r="F39" s="58"/>
      <c r="G39" s="58"/>
      <c r="H39" s="48"/>
      <c r="I39" s="48"/>
      <c r="J39" s="48"/>
      <c r="K39" s="48"/>
      <c r="L39" s="63"/>
      <c r="M39" s="48"/>
      <c r="N39" s="48"/>
      <c r="O39" s="48"/>
      <c r="P39" s="48"/>
    </row>
    <row r="40" spans="1:16">
      <c r="A40" s="44"/>
      <c r="B40" s="57"/>
      <c r="C40" s="58"/>
      <c r="D40" s="58"/>
      <c r="E40" s="58"/>
      <c r="F40" s="58"/>
      <c r="G40" s="58"/>
      <c r="H40" s="48"/>
      <c r="I40" s="48"/>
      <c r="J40" s="48"/>
      <c r="K40" s="48"/>
      <c r="L40" s="63"/>
      <c r="M40" s="48"/>
      <c r="N40" s="48"/>
      <c r="O40" s="48"/>
      <c r="P40" s="48"/>
    </row>
    <row r="41" spans="1:16">
      <c r="A41" s="44"/>
      <c r="B41" s="57"/>
      <c r="C41" s="58"/>
      <c r="D41" s="58"/>
      <c r="E41" s="58"/>
      <c r="F41" s="58"/>
      <c r="G41" s="58"/>
      <c r="H41" s="48"/>
      <c r="I41" s="48"/>
      <c r="J41" s="48"/>
      <c r="K41" s="48"/>
      <c r="L41" s="63"/>
      <c r="M41" s="48"/>
      <c r="N41" s="48"/>
      <c r="O41" s="48"/>
      <c r="P41" s="48"/>
    </row>
    <row r="42" spans="1:16">
      <c r="A42" s="44"/>
      <c r="B42" s="57"/>
      <c r="C42" s="58"/>
      <c r="D42" s="58"/>
      <c r="E42" s="58"/>
      <c r="F42" s="58"/>
      <c r="G42" s="58"/>
      <c r="H42" s="48"/>
      <c r="I42" s="48"/>
      <c r="J42" s="48"/>
      <c r="K42" s="48"/>
      <c r="L42" s="63"/>
      <c r="M42" s="48"/>
      <c r="N42" s="48"/>
      <c r="O42" s="48"/>
      <c r="P42" s="48"/>
    </row>
    <row r="43" spans="1:16">
      <c r="A43" s="44"/>
      <c r="B43" s="57"/>
      <c r="C43" s="58"/>
      <c r="D43" s="58"/>
      <c r="E43" s="58"/>
      <c r="F43" s="58"/>
      <c r="G43" s="58"/>
      <c r="H43" s="48"/>
      <c r="I43" s="48"/>
      <c r="J43" s="48"/>
      <c r="K43" s="48"/>
      <c r="L43" s="63"/>
      <c r="M43" s="48"/>
      <c r="N43" s="48"/>
      <c r="O43" s="48"/>
      <c r="P43" s="48"/>
    </row>
    <row r="44" spans="1:16">
      <c r="A44" s="44"/>
      <c r="B44" s="57"/>
      <c r="C44" s="58"/>
      <c r="D44" s="58"/>
      <c r="E44" s="58"/>
      <c r="F44" s="58"/>
      <c r="G44" s="58"/>
      <c r="H44" s="48"/>
      <c r="I44" s="48"/>
      <c r="J44" s="48"/>
      <c r="K44" s="48"/>
      <c r="L44" s="63"/>
      <c r="M44" s="48"/>
      <c r="N44" s="48"/>
      <c r="O44" s="48"/>
      <c r="P44" s="48"/>
    </row>
    <row r="45" spans="1:16">
      <c r="A45" s="44"/>
      <c r="B45" s="57"/>
      <c r="C45" s="58"/>
      <c r="D45" s="58"/>
      <c r="E45" s="58"/>
      <c r="F45" s="58"/>
      <c r="G45" s="58"/>
      <c r="H45" s="48"/>
      <c r="I45" s="48"/>
      <c r="J45" s="48"/>
      <c r="K45" s="48"/>
      <c r="L45" s="63"/>
      <c r="M45" s="48"/>
      <c r="N45" s="48"/>
      <c r="O45" s="48"/>
      <c r="P45" s="48"/>
    </row>
    <row r="46" spans="1:16">
      <c r="A46" s="44"/>
      <c r="B46" s="57"/>
      <c r="C46" s="58"/>
      <c r="D46" s="58"/>
      <c r="E46" s="58"/>
      <c r="F46" s="58"/>
      <c r="G46" s="58"/>
      <c r="H46" s="48"/>
      <c r="I46" s="48"/>
      <c r="J46" s="48"/>
      <c r="K46" s="48"/>
      <c r="L46" s="63"/>
      <c r="M46" s="48"/>
      <c r="N46" s="48"/>
      <c r="O46" s="48"/>
      <c r="P46" s="48"/>
    </row>
    <row r="47" spans="1:16">
      <c r="A47" s="44"/>
      <c r="B47" s="57"/>
      <c r="C47" s="58"/>
      <c r="D47" s="58"/>
      <c r="E47" s="58"/>
      <c r="F47" s="58"/>
      <c r="G47" s="58"/>
      <c r="H47" s="48"/>
      <c r="I47" s="48"/>
      <c r="J47" s="48"/>
      <c r="K47" s="48"/>
      <c r="L47" s="63"/>
      <c r="M47" s="48"/>
      <c r="N47" s="48"/>
      <c r="O47" s="48"/>
      <c r="P47" s="48"/>
    </row>
    <row r="48" spans="1:16">
      <c r="A48" s="44"/>
      <c r="B48" s="57"/>
      <c r="C48" s="58"/>
      <c r="D48" s="58"/>
      <c r="E48" s="58"/>
      <c r="F48" s="58"/>
      <c r="G48" s="58"/>
      <c r="H48" s="48"/>
      <c r="I48" s="48"/>
      <c r="J48" s="48"/>
      <c r="K48" s="48"/>
      <c r="L48" s="63"/>
      <c r="M48" s="48"/>
      <c r="N48" s="48"/>
      <c r="O48" s="48"/>
      <c r="P48" s="48"/>
    </row>
    <row r="49" spans="1:16">
      <c r="A49" s="44"/>
      <c r="B49" s="57"/>
      <c r="C49" s="58"/>
      <c r="D49" s="58"/>
      <c r="E49" s="58"/>
      <c r="F49" s="58"/>
      <c r="G49" s="58"/>
      <c r="H49" s="48"/>
      <c r="I49" s="48"/>
      <c r="J49" s="48"/>
      <c r="K49" s="48"/>
      <c r="L49" s="63"/>
      <c r="M49" s="48"/>
      <c r="N49" s="48"/>
      <c r="O49" s="48"/>
      <c r="P49" s="48"/>
    </row>
    <row r="50" spans="1:16">
      <c r="A50" s="44"/>
      <c r="B50" s="57"/>
      <c r="C50" s="58"/>
      <c r="D50" s="58"/>
      <c r="E50" s="58"/>
      <c r="F50" s="58"/>
      <c r="G50" s="58"/>
      <c r="H50" s="48"/>
      <c r="I50" s="48"/>
      <c r="J50" s="48"/>
      <c r="K50" s="48"/>
      <c r="L50" s="63"/>
      <c r="M50" s="48"/>
      <c r="N50" s="48"/>
      <c r="O50" s="48"/>
      <c r="P50" s="48"/>
    </row>
    <row r="51" spans="1:16">
      <c r="A51" s="44"/>
      <c r="B51" s="57"/>
      <c r="C51" s="58"/>
      <c r="D51" s="58"/>
      <c r="E51" s="58"/>
      <c r="F51" s="58"/>
      <c r="G51" s="58"/>
      <c r="H51" s="48"/>
      <c r="I51" s="48"/>
      <c r="J51" s="48"/>
      <c r="K51" s="48"/>
      <c r="L51" s="63"/>
      <c r="M51" s="48"/>
      <c r="N51" s="48"/>
      <c r="O51" s="48"/>
      <c r="P51" s="48"/>
    </row>
    <row r="52" spans="1:16">
      <c r="A52" s="44"/>
      <c r="B52" s="57"/>
      <c r="C52" s="58"/>
      <c r="D52" s="58"/>
      <c r="E52" s="58"/>
      <c r="F52" s="58"/>
      <c r="G52" s="58"/>
      <c r="H52" s="48"/>
      <c r="I52" s="48"/>
      <c r="J52" s="48"/>
      <c r="K52" s="48"/>
      <c r="L52" s="63"/>
      <c r="M52" s="48"/>
      <c r="N52" s="48"/>
      <c r="O52" s="48"/>
      <c r="P52" s="48"/>
    </row>
    <row r="53" spans="1:16">
      <c r="A53" s="44"/>
      <c r="B53" s="57"/>
      <c r="C53" s="58"/>
      <c r="D53" s="58"/>
      <c r="E53" s="58"/>
      <c r="F53" s="58"/>
      <c r="G53" s="58"/>
      <c r="H53" s="48"/>
      <c r="I53" s="48"/>
      <c r="J53" s="48"/>
      <c r="K53" s="48"/>
      <c r="L53" s="63"/>
      <c r="M53" s="48"/>
      <c r="N53" s="48"/>
      <c r="O53" s="48"/>
      <c r="P53" s="48"/>
    </row>
    <row r="54" spans="1:16">
      <c r="A54" s="44"/>
      <c r="B54" s="57"/>
      <c r="C54" s="58"/>
      <c r="D54" s="58"/>
      <c r="E54" s="58"/>
      <c r="F54" s="58"/>
      <c r="G54" s="58"/>
      <c r="H54" s="48"/>
      <c r="I54" s="48"/>
      <c r="J54" s="48"/>
      <c r="K54" s="48"/>
      <c r="L54" s="63"/>
      <c r="M54" s="48"/>
      <c r="N54" s="48"/>
      <c r="O54" s="48"/>
      <c r="P54" s="48"/>
    </row>
    <row r="55" spans="1:16">
      <c r="A55" s="44"/>
      <c r="B55" s="57"/>
      <c r="C55" s="58"/>
      <c r="D55" s="58"/>
      <c r="E55" s="58"/>
      <c r="F55" s="58"/>
      <c r="G55" s="58"/>
      <c r="H55" s="48"/>
      <c r="I55" s="48"/>
      <c r="J55" s="48"/>
      <c r="K55" s="48"/>
      <c r="L55" s="63"/>
      <c r="M55" s="48"/>
      <c r="N55" s="48"/>
      <c r="O55" s="48"/>
      <c r="P55" s="48"/>
    </row>
    <row r="56" spans="1:16">
      <c r="A56" s="44"/>
      <c r="B56" s="57"/>
      <c r="C56" s="58"/>
      <c r="D56" s="58"/>
      <c r="E56" s="58"/>
      <c r="F56" s="58"/>
      <c r="G56" s="58"/>
      <c r="H56" s="48"/>
      <c r="I56" s="48"/>
      <c r="J56" s="48"/>
      <c r="K56" s="48"/>
      <c r="L56" s="63"/>
      <c r="M56" s="48"/>
      <c r="N56" s="48"/>
      <c r="O56" s="48"/>
      <c r="P56" s="48"/>
    </row>
    <row r="57" spans="1:16">
      <c r="A57" s="44"/>
      <c r="B57" s="57"/>
      <c r="C57" s="58"/>
      <c r="D57" s="58"/>
      <c r="E57" s="58"/>
      <c r="F57" s="58"/>
      <c r="G57" s="58"/>
      <c r="H57" s="48"/>
      <c r="I57" s="48"/>
      <c r="J57" s="48"/>
      <c r="K57" s="48"/>
      <c r="L57" s="63"/>
      <c r="M57" s="48"/>
      <c r="N57" s="48"/>
      <c r="O57" s="48"/>
      <c r="P57" s="48"/>
    </row>
    <row r="58" spans="1:16">
      <c r="A58" s="44"/>
      <c r="B58" s="57"/>
      <c r="C58" s="58"/>
      <c r="D58" s="58"/>
      <c r="E58" s="58"/>
      <c r="F58" s="58"/>
      <c r="G58" s="58"/>
      <c r="H58" s="48"/>
      <c r="I58" s="48"/>
      <c r="J58" s="48"/>
      <c r="K58" s="48"/>
      <c r="L58" s="63"/>
      <c r="M58" s="48"/>
      <c r="N58" s="48"/>
      <c r="O58" s="48"/>
      <c r="P58" s="48"/>
    </row>
    <row r="59" spans="1:16">
      <c r="A59" s="44"/>
      <c r="B59" s="57"/>
      <c r="C59" s="58"/>
      <c r="D59" s="58"/>
      <c r="E59" s="58"/>
      <c r="F59" s="58"/>
      <c r="G59" s="58"/>
      <c r="H59" s="48"/>
      <c r="I59" s="48"/>
      <c r="J59" s="48"/>
      <c r="K59" s="48"/>
      <c r="L59" s="63"/>
      <c r="M59" s="48"/>
      <c r="N59" s="48"/>
      <c r="O59" s="48"/>
      <c r="P59" s="48"/>
    </row>
  </sheetData>
  <mergeCells count="18">
    <mergeCell ref="F5:F6"/>
    <mergeCell ref="G5:H5"/>
    <mergeCell ref="I5:I6"/>
    <mergeCell ref="J5:K5"/>
    <mergeCell ref="A1:Q1"/>
    <mergeCell ref="P4:P6"/>
    <mergeCell ref="A32:P32"/>
    <mergeCell ref="A2:P2"/>
    <mergeCell ref="L3:P3"/>
    <mergeCell ref="A4:A6"/>
    <mergeCell ref="B4:B6"/>
    <mergeCell ref="C4:K4"/>
    <mergeCell ref="L4:L6"/>
    <mergeCell ref="M4:M6"/>
    <mergeCell ref="N4:N6"/>
    <mergeCell ref="O4:O6"/>
    <mergeCell ref="C5:C6"/>
    <mergeCell ref="D5:E5"/>
  </mergeCells>
  <phoneticPr fontId="2" type="noConversion"/>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95"/>
  <sheetViews>
    <sheetView view="pageBreakPreview" zoomScaleNormal="100" zoomScaleSheetLayoutView="100" workbookViewId="0">
      <selection activeCell="K40" sqref="K40"/>
    </sheetView>
  </sheetViews>
  <sheetFormatPr defaultColWidth="8.88671875" defaultRowHeight="13.5" zeroHeight="1"/>
  <cols>
    <col min="1" max="1" width="8.21875" style="52" customWidth="1"/>
    <col min="2" max="2" width="8.77734375" style="77" customWidth="1"/>
    <col min="3" max="3" width="8.77734375" style="69" customWidth="1"/>
    <col min="4" max="4" width="8.77734375" style="77" customWidth="1"/>
    <col min="5" max="5" width="8.77734375" style="69" customWidth="1"/>
    <col min="6" max="9" width="8.77734375" style="276" customWidth="1"/>
    <col min="10" max="10" width="8.77734375" style="77" customWidth="1"/>
    <col min="11" max="11" width="9.88671875" style="69" customWidth="1"/>
    <col min="12" max="16384" width="8.88671875" style="4"/>
  </cols>
  <sheetData>
    <row r="1" spans="1:13" s="11" customFormat="1" ht="14.25">
      <c r="A1" s="389" t="s">
        <v>32</v>
      </c>
      <c r="B1" s="389"/>
      <c r="C1" s="389"/>
      <c r="D1" s="389"/>
      <c r="E1" s="389"/>
      <c r="F1" s="389"/>
      <c r="G1" s="389"/>
      <c r="H1" s="389"/>
      <c r="I1" s="389"/>
      <c r="J1" s="389"/>
      <c r="K1" s="389"/>
      <c r="L1" s="389"/>
      <c r="M1" s="389"/>
    </row>
    <row r="2" spans="1:13" s="13" customFormat="1" ht="30" customHeight="1">
      <c r="A2" s="434" t="s">
        <v>98</v>
      </c>
      <c r="B2" s="434"/>
      <c r="C2" s="434"/>
      <c r="D2" s="434"/>
      <c r="E2" s="434"/>
      <c r="F2" s="434"/>
      <c r="G2" s="434"/>
      <c r="H2" s="434"/>
      <c r="I2" s="434"/>
      <c r="J2" s="434"/>
      <c r="K2" s="434"/>
      <c r="L2" s="14"/>
    </row>
    <row r="3" spans="1:13" s="21" customFormat="1" ht="15" customHeight="1">
      <c r="A3" s="435" t="s">
        <v>34</v>
      </c>
      <c r="B3" s="436"/>
      <c r="C3" s="437"/>
      <c r="D3" s="436"/>
      <c r="E3" s="70"/>
      <c r="F3" s="70"/>
      <c r="G3" s="70"/>
      <c r="H3" s="70"/>
      <c r="I3" s="70"/>
      <c r="J3" s="46"/>
      <c r="K3" s="71" t="s">
        <v>5</v>
      </c>
      <c r="L3" s="5"/>
    </row>
    <row r="4" spans="1:13" s="1" customFormat="1" ht="20.100000000000001" customHeight="1">
      <c r="A4" s="391" t="s">
        <v>91</v>
      </c>
      <c r="B4" s="438">
        <v>2020</v>
      </c>
      <c r="C4" s="439"/>
      <c r="D4" s="438">
        <v>2021</v>
      </c>
      <c r="E4" s="439"/>
      <c r="F4" s="440">
        <v>2022</v>
      </c>
      <c r="G4" s="441"/>
      <c r="H4" s="440">
        <v>2023</v>
      </c>
      <c r="I4" s="441"/>
      <c r="J4" s="432">
        <v>2024</v>
      </c>
      <c r="K4" s="433"/>
    </row>
    <row r="5" spans="1:13" s="1" customFormat="1" ht="39" customHeight="1" thickBot="1">
      <c r="A5" s="393"/>
      <c r="B5" s="110" t="s">
        <v>93</v>
      </c>
      <c r="C5" s="109" t="s">
        <v>18</v>
      </c>
      <c r="D5" s="110" t="s">
        <v>93</v>
      </c>
      <c r="E5" s="109" t="s">
        <v>18</v>
      </c>
      <c r="F5" s="272" t="s">
        <v>93</v>
      </c>
      <c r="G5" s="109" t="s">
        <v>18</v>
      </c>
      <c r="H5" s="351" t="s">
        <v>337</v>
      </c>
      <c r="I5" s="109" t="s">
        <v>18</v>
      </c>
      <c r="J5" s="363" t="s">
        <v>93</v>
      </c>
      <c r="K5" s="297" t="s">
        <v>18</v>
      </c>
    </row>
    <row r="6" spans="1:13" s="1" customFormat="1" ht="12" thickTop="1">
      <c r="A6" s="242" t="s">
        <v>165</v>
      </c>
      <c r="B6" s="113">
        <v>115613</v>
      </c>
      <c r="C6" s="241">
        <v>100</v>
      </c>
      <c r="D6" s="119">
        <v>116726</v>
      </c>
      <c r="E6" s="241">
        <v>100</v>
      </c>
      <c r="F6" s="210">
        <v>116456</v>
      </c>
      <c r="G6" s="273">
        <v>100</v>
      </c>
      <c r="H6" s="372" t="s">
        <v>216</v>
      </c>
      <c r="I6" s="373" t="s">
        <v>217</v>
      </c>
      <c r="J6" s="378">
        <v>116654</v>
      </c>
      <c r="K6" s="376">
        <v>100</v>
      </c>
    </row>
    <row r="7" spans="1:13" s="1" customFormat="1" ht="11.25">
      <c r="A7" s="242" t="s">
        <v>150</v>
      </c>
      <c r="B7" s="73">
        <v>58194</v>
      </c>
      <c r="C7" s="114">
        <v>50.335169920337677</v>
      </c>
      <c r="D7" s="120">
        <v>58906</v>
      </c>
      <c r="E7" s="114">
        <v>50.465191988074629</v>
      </c>
      <c r="F7" s="210">
        <v>58749</v>
      </c>
      <c r="G7" s="114">
        <f>F7/F6*100</f>
        <v>50.44737926770626</v>
      </c>
      <c r="H7" s="364" t="s">
        <v>218</v>
      </c>
      <c r="I7" s="365">
        <v>50.49</v>
      </c>
      <c r="J7" s="378">
        <v>58934</v>
      </c>
      <c r="K7" s="377">
        <v>50.52</v>
      </c>
    </row>
    <row r="8" spans="1:13" s="1" customFormat="1" ht="11.25">
      <c r="A8" s="243" t="s">
        <v>151</v>
      </c>
      <c r="B8" s="74">
        <v>57419</v>
      </c>
      <c r="C8" s="115">
        <v>49.664830079662323</v>
      </c>
      <c r="D8" s="121">
        <v>57820</v>
      </c>
      <c r="E8" s="115">
        <v>49.534808011925364</v>
      </c>
      <c r="F8" s="274">
        <v>57707</v>
      </c>
      <c r="G8" s="114">
        <f>F8/F6*100</f>
        <v>49.55262073229374</v>
      </c>
      <c r="H8" s="370" t="s">
        <v>219</v>
      </c>
      <c r="I8" s="371">
        <v>49.51</v>
      </c>
      <c r="J8" s="379">
        <v>57720</v>
      </c>
      <c r="K8" s="377">
        <v>49.48</v>
      </c>
    </row>
    <row r="9" spans="1:13" s="1" customFormat="1" ht="11.25">
      <c r="A9" s="244" t="s">
        <v>142</v>
      </c>
      <c r="B9" s="72">
        <v>4589</v>
      </c>
      <c r="C9" s="116">
        <v>3.9692768114312402</v>
      </c>
      <c r="D9" s="122">
        <v>4268</v>
      </c>
      <c r="E9" s="116">
        <v>3.6564261604098487</v>
      </c>
      <c r="F9" s="73">
        <v>3914</v>
      </c>
      <c r="G9" s="116">
        <f>F9/F$6*100</f>
        <v>3.3609260149756133</v>
      </c>
      <c r="H9" s="364" t="s">
        <v>220</v>
      </c>
      <c r="I9" s="365" t="s">
        <v>221</v>
      </c>
      <c r="J9" s="378">
        <v>3752</v>
      </c>
      <c r="K9" s="384">
        <v>3.22</v>
      </c>
    </row>
    <row r="10" spans="1:13" s="1" customFormat="1" ht="11.25">
      <c r="A10" s="242" t="s">
        <v>150</v>
      </c>
      <c r="B10" s="73">
        <v>2349</v>
      </c>
      <c r="C10" s="114">
        <v>2.0317784332211772</v>
      </c>
      <c r="D10" s="120">
        <v>2217</v>
      </c>
      <c r="E10" s="114">
        <v>1.8993197745146753</v>
      </c>
      <c r="F10" s="73">
        <v>2013</v>
      </c>
      <c r="G10" s="114">
        <f>F10/F$6*100</f>
        <v>1.7285498385656386</v>
      </c>
      <c r="H10" s="364" t="s">
        <v>222</v>
      </c>
      <c r="I10" s="365">
        <v>3.25</v>
      </c>
      <c r="J10" s="378">
        <v>1892</v>
      </c>
      <c r="K10" s="385">
        <v>3.21</v>
      </c>
    </row>
    <row r="11" spans="1:13" s="1" customFormat="1" ht="11.25">
      <c r="A11" s="245" t="s">
        <v>151</v>
      </c>
      <c r="B11" s="75">
        <v>2240</v>
      </c>
      <c r="C11" s="117">
        <v>1.937498378210063</v>
      </c>
      <c r="D11" s="120">
        <v>2051</v>
      </c>
      <c r="E11" s="114">
        <v>1.7571063858951734</v>
      </c>
      <c r="F11" s="73">
        <v>1901</v>
      </c>
      <c r="G11" s="114">
        <f>F11/F$6*100</f>
        <v>1.6323761764099745</v>
      </c>
      <c r="H11" s="364" t="s">
        <v>223</v>
      </c>
      <c r="I11" s="365" t="s">
        <v>224</v>
      </c>
      <c r="J11" s="378">
        <v>1860</v>
      </c>
      <c r="K11" s="385">
        <v>3.22</v>
      </c>
    </row>
    <row r="12" spans="1:13" s="1" customFormat="1" ht="11.25">
      <c r="A12" s="242" t="s">
        <v>143</v>
      </c>
      <c r="B12" s="73">
        <v>5544</v>
      </c>
      <c r="C12" s="114">
        <v>4.7953084860699056</v>
      </c>
      <c r="D12" s="123">
        <v>5577</v>
      </c>
      <c r="E12" s="118">
        <v>4.7778558333190553</v>
      </c>
      <c r="F12" s="76">
        <v>5307</v>
      </c>
      <c r="G12" s="118">
        <f t="shared" ref="G12:G71" si="0">F12/F$6*100</f>
        <v>4.5570859380366837</v>
      </c>
      <c r="H12" s="366" t="s">
        <v>225</v>
      </c>
      <c r="I12" s="367" t="s">
        <v>226</v>
      </c>
      <c r="J12" s="380">
        <v>4930</v>
      </c>
      <c r="K12" s="386">
        <v>4.2300000000000004</v>
      </c>
    </row>
    <row r="13" spans="1:13" s="1" customFormat="1" ht="11.25">
      <c r="A13" s="242" t="s">
        <v>150</v>
      </c>
      <c r="B13" s="73">
        <v>2806</v>
      </c>
      <c r="C13" s="114">
        <v>2.4270627005613554</v>
      </c>
      <c r="D13" s="120">
        <v>2863</v>
      </c>
      <c r="E13" s="114">
        <v>2.4527526001062316</v>
      </c>
      <c r="F13" s="73">
        <v>2730</v>
      </c>
      <c r="G13" s="114">
        <f t="shared" si="0"/>
        <v>2.3442330150443085</v>
      </c>
      <c r="H13" s="364" t="s">
        <v>227</v>
      </c>
      <c r="I13" s="365" t="s">
        <v>228</v>
      </c>
      <c r="J13" s="378">
        <v>2539</v>
      </c>
      <c r="K13" s="385">
        <v>4.3099999999999996</v>
      </c>
    </row>
    <row r="14" spans="1:13" s="1" customFormat="1" ht="11.25">
      <c r="A14" s="242" t="s">
        <v>151</v>
      </c>
      <c r="B14" s="73">
        <v>2738</v>
      </c>
      <c r="C14" s="114">
        <v>2.3682457855085501</v>
      </c>
      <c r="D14" s="124">
        <v>2714</v>
      </c>
      <c r="E14" s="117">
        <v>2.3251032332128232</v>
      </c>
      <c r="F14" s="75">
        <v>2577</v>
      </c>
      <c r="G14" s="117">
        <f t="shared" si="0"/>
        <v>2.2128529229923748</v>
      </c>
      <c r="H14" s="368" t="s">
        <v>229</v>
      </c>
      <c r="I14" s="369" t="s">
        <v>230</v>
      </c>
      <c r="J14" s="381">
        <v>2391</v>
      </c>
      <c r="K14" s="387">
        <v>4.1399999999999997</v>
      </c>
    </row>
    <row r="15" spans="1:13" s="1" customFormat="1" ht="11.25">
      <c r="A15" s="246" t="s">
        <v>144</v>
      </c>
      <c r="B15" s="76">
        <v>4863</v>
      </c>
      <c r="C15" s="118">
        <v>4.2062743809087211</v>
      </c>
      <c r="D15" s="123">
        <v>5180</v>
      </c>
      <c r="E15" s="118">
        <v>4.4377430906567517</v>
      </c>
      <c r="F15" s="76">
        <v>5393</v>
      </c>
      <c r="G15" s="118">
        <f t="shared" si="0"/>
        <v>4.6309335714776401</v>
      </c>
      <c r="H15" s="366" t="s">
        <v>231</v>
      </c>
      <c r="I15" s="367" t="s">
        <v>232</v>
      </c>
      <c r="J15" s="380">
        <v>5548</v>
      </c>
      <c r="K15" s="386">
        <v>4.76</v>
      </c>
    </row>
    <row r="16" spans="1:13" s="1" customFormat="1" ht="11.25">
      <c r="A16" s="242" t="s">
        <v>150</v>
      </c>
      <c r="B16" s="73">
        <v>2523</v>
      </c>
      <c r="C16" s="114">
        <v>2.1822805393857094</v>
      </c>
      <c r="D16" s="120">
        <v>2653</v>
      </c>
      <c r="E16" s="114">
        <v>2.272844096430958</v>
      </c>
      <c r="F16" s="73">
        <v>2723</v>
      </c>
      <c r="G16" s="114">
        <f t="shared" si="0"/>
        <v>2.3382221611595795</v>
      </c>
      <c r="H16" s="364" t="s">
        <v>233</v>
      </c>
      <c r="I16" s="365" t="s">
        <v>234</v>
      </c>
      <c r="J16" s="378">
        <v>2849</v>
      </c>
      <c r="K16" s="385">
        <v>4.83</v>
      </c>
    </row>
    <row r="17" spans="1:11" s="1" customFormat="1" ht="11.25">
      <c r="A17" s="245" t="s">
        <v>151</v>
      </c>
      <c r="B17" s="75">
        <v>2340</v>
      </c>
      <c r="C17" s="117">
        <v>2.0239938415230121</v>
      </c>
      <c r="D17" s="124">
        <v>2527</v>
      </c>
      <c r="E17" s="117">
        <v>2.1648989942257937</v>
      </c>
      <c r="F17" s="75">
        <v>2670</v>
      </c>
      <c r="G17" s="117">
        <f t="shared" si="0"/>
        <v>2.2927114103180601</v>
      </c>
      <c r="H17" s="368" t="s">
        <v>235</v>
      </c>
      <c r="I17" s="369" t="s">
        <v>236</v>
      </c>
      <c r="J17" s="381">
        <v>2699</v>
      </c>
      <c r="K17" s="387">
        <v>4.68</v>
      </c>
    </row>
    <row r="18" spans="1:11" s="1" customFormat="1" ht="11.25">
      <c r="A18" s="242" t="s">
        <v>145</v>
      </c>
      <c r="B18" s="73">
        <v>4526</v>
      </c>
      <c r="C18" s="114">
        <v>3.9147846695440824</v>
      </c>
      <c r="D18" s="123">
        <v>4463</v>
      </c>
      <c r="E18" s="118">
        <v>3.8234840566797454</v>
      </c>
      <c r="F18" s="76">
        <v>4486</v>
      </c>
      <c r="G18" s="118">
        <f t="shared" si="0"/>
        <v>3.8520986466991829</v>
      </c>
      <c r="H18" s="366" t="s">
        <v>237</v>
      </c>
      <c r="I18" s="367" t="s">
        <v>238</v>
      </c>
      <c r="J18" s="380">
        <v>4708</v>
      </c>
      <c r="K18" s="386">
        <v>4.04</v>
      </c>
    </row>
    <row r="19" spans="1:11" s="1" customFormat="1" ht="11.25">
      <c r="A19" s="242" t="s">
        <v>150</v>
      </c>
      <c r="B19" s="73">
        <v>2333</v>
      </c>
      <c r="C19" s="114">
        <v>2.0179391590911058</v>
      </c>
      <c r="D19" s="120">
        <v>2305</v>
      </c>
      <c r="E19" s="114">
        <v>1.9747100046262185</v>
      </c>
      <c r="F19" s="73">
        <v>2322</v>
      </c>
      <c r="G19" s="114">
        <f t="shared" si="0"/>
        <v>1.9938861029058186</v>
      </c>
      <c r="H19" s="364" t="s">
        <v>239</v>
      </c>
      <c r="I19" s="365" t="s">
        <v>240</v>
      </c>
      <c r="J19" s="378">
        <v>2446</v>
      </c>
      <c r="K19" s="385">
        <v>4.1500000000000004</v>
      </c>
    </row>
    <row r="20" spans="1:11" s="1" customFormat="1" ht="11.25">
      <c r="A20" s="242" t="s">
        <v>151</v>
      </c>
      <c r="B20" s="73">
        <v>2193</v>
      </c>
      <c r="C20" s="114">
        <v>1.8968455104529769</v>
      </c>
      <c r="D20" s="124">
        <v>2158</v>
      </c>
      <c r="E20" s="117">
        <v>1.848774052053527</v>
      </c>
      <c r="F20" s="75">
        <v>2164</v>
      </c>
      <c r="G20" s="117">
        <f t="shared" si="0"/>
        <v>1.8582125437933639</v>
      </c>
      <c r="H20" s="368" t="s">
        <v>241</v>
      </c>
      <c r="I20" s="369" t="s">
        <v>242</v>
      </c>
      <c r="J20" s="381">
        <v>2262</v>
      </c>
      <c r="K20" s="387">
        <v>3.92</v>
      </c>
    </row>
    <row r="21" spans="1:11" s="1" customFormat="1" ht="11.25">
      <c r="A21" s="246" t="s">
        <v>146</v>
      </c>
      <c r="B21" s="76">
        <v>5722</v>
      </c>
      <c r="C21" s="118">
        <v>4.949270410766955</v>
      </c>
      <c r="D21" s="123">
        <v>5575</v>
      </c>
      <c r="E21" s="118">
        <v>4.7761424189983384</v>
      </c>
      <c r="F21" s="76">
        <v>5258</v>
      </c>
      <c r="G21" s="118">
        <f t="shared" si="0"/>
        <v>4.5150099608435799</v>
      </c>
      <c r="H21" s="366" t="s">
        <v>243</v>
      </c>
      <c r="I21" s="367" t="s">
        <v>244</v>
      </c>
      <c r="J21" s="380">
        <v>4655</v>
      </c>
      <c r="K21" s="386">
        <v>3.99</v>
      </c>
    </row>
    <row r="22" spans="1:11" s="1" customFormat="1" ht="11.25">
      <c r="A22" s="242" t="s">
        <v>150</v>
      </c>
      <c r="B22" s="73">
        <v>3048</v>
      </c>
      <c r="C22" s="114">
        <v>2.6363817217786929</v>
      </c>
      <c r="D22" s="120">
        <v>3012</v>
      </c>
      <c r="E22" s="114">
        <v>2.5804019669996405</v>
      </c>
      <c r="F22" s="73">
        <v>2838</v>
      </c>
      <c r="G22" s="114">
        <f t="shared" si="0"/>
        <v>2.436971903551556</v>
      </c>
      <c r="H22" s="364" t="s">
        <v>245</v>
      </c>
      <c r="I22" s="365" t="s">
        <v>246</v>
      </c>
      <c r="J22" s="378">
        <v>2525</v>
      </c>
      <c r="K22" s="385">
        <v>4.28</v>
      </c>
    </row>
    <row r="23" spans="1:11" s="1" customFormat="1" ht="11.25">
      <c r="A23" s="245" t="s">
        <v>151</v>
      </c>
      <c r="B23" s="75">
        <v>2674</v>
      </c>
      <c r="C23" s="117">
        <v>2.3128886889882629</v>
      </c>
      <c r="D23" s="124">
        <v>2563</v>
      </c>
      <c r="E23" s="117">
        <v>2.1957404519986978</v>
      </c>
      <c r="F23" s="75">
        <v>2420</v>
      </c>
      <c r="G23" s="117">
        <f t="shared" si="0"/>
        <v>2.0780380572920243</v>
      </c>
      <c r="H23" s="368" t="s">
        <v>247</v>
      </c>
      <c r="I23" s="369" t="s">
        <v>238</v>
      </c>
      <c r="J23" s="381">
        <v>2130</v>
      </c>
      <c r="K23" s="387">
        <v>3.69</v>
      </c>
    </row>
    <row r="24" spans="1:11" s="1" customFormat="1" ht="11.25">
      <c r="A24" s="242" t="s">
        <v>147</v>
      </c>
      <c r="B24" s="73">
        <v>6692</v>
      </c>
      <c r="C24" s="114">
        <v>5.7882764049025628</v>
      </c>
      <c r="D24" s="123">
        <v>6636</v>
      </c>
      <c r="E24" s="118">
        <v>5.6851087161386493</v>
      </c>
      <c r="F24" s="76">
        <v>6355</v>
      </c>
      <c r="G24" s="118">
        <f t="shared" si="0"/>
        <v>5.4569966339218245</v>
      </c>
      <c r="H24" s="366" t="s">
        <v>248</v>
      </c>
      <c r="I24" s="367" t="s">
        <v>249</v>
      </c>
      <c r="J24" s="380">
        <v>5964</v>
      </c>
      <c r="K24" s="386">
        <v>5.1100000000000003</v>
      </c>
    </row>
    <row r="25" spans="1:11" s="1" customFormat="1" ht="11.25">
      <c r="A25" s="242" t="s">
        <v>150</v>
      </c>
      <c r="B25" s="73">
        <v>3532</v>
      </c>
      <c r="C25" s="114">
        <v>3.055019764213367</v>
      </c>
      <c r="D25" s="120">
        <v>3428</v>
      </c>
      <c r="E25" s="114">
        <v>2.936792145708754</v>
      </c>
      <c r="F25" s="73">
        <v>3280</v>
      </c>
      <c r="G25" s="114">
        <f t="shared" si="0"/>
        <v>2.8165143917015869</v>
      </c>
      <c r="H25" s="364" t="s">
        <v>250</v>
      </c>
      <c r="I25" s="365" t="s">
        <v>251</v>
      </c>
      <c r="J25" s="378">
        <v>3095</v>
      </c>
      <c r="K25" s="385">
        <v>5.25</v>
      </c>
    </row>
    <row r="26" spans="1:11" s="1" customFormat="1" ht="11.25">
      <c r="A26" s="242" t="s">
        <v>151</v>
      </c>
      <c r="B26" s="73">
        <v>3160</v>
      </c>
      <c r="C26" s="114">
        <v>2.7332566406891958</v>
      </c>
      <c r="D26" s="124">
        <v>3208</v>
      </c>
      <c r="E26" s="117">
        <v>2.7483165704298957</v>
      </c>
      <c r="F26" s="75">
        <v>3075</v>
      </c>
      <c r="G26" s="117">
        <f t="shared" si="0"/>
        <v>2.6404822422202376</v>
      </c>
      <c r="H26" s="368" t="s">
        <v>252</v>
      </c>
      <c r="I26" s="369" t="s">
        <v>253</v>
      </c>
      <c r="J26" s="381">
        <v>2869</v>
      </c>
      <c r="K26" s="387">
        <v>4.97</v>
      </c>
    </row>
    <row r="27" spans="1:11" s="1" customFormat="1" ht="11.25">
      <c r="A27" s="246" t="s">
        <v>148</v>
      </c>
      <c r="B27" s="76">
        <v>6568</v>
      </c>
      <c r="C27" s="118">
        <v>5.681022030394506</v>
      </c>
      <c r="D27" s="123">
        <v>6682</v>
      </c>
      <c r="E27" s="118">
        <v>5.7245172455151376</v>
      </c>
      <c r="F27" s="76">
        <v>6804</v>
      </c>
      <c r="G27" s="118">
        <f t="shared" si="0"/>
        <v>5.8425499759565849</v>
      </c>
      <c r="H27" s="366" t="s">
        <v>254</v>
      </c>
      <c r="I27" s="367" t="s">
        <v>255</v>
      </c>
      <c r="J27" s="380">
        <v>7148</v>
      </c>
      <c r="K27" s="386">
        <v>6.13</v>
      </c>
    </row>
    <row r="28" spans="1:11" s="1" customFormat="1" ht="11.25">
      <c r="A28" s="242" t="s">
        <v>150</v>
      </c>
      <c r="B28" s="73">
        <v>3384</v>
      </c>
      <c r="C28" s="114">
        <v>2.9270064785102021</v>
      </c>
      <c r="D28" s="120">
        <v>3496</v>
      </c>
      <c r="E28" s="114">
        <v>2.995048232613128</v>
      </c>
      <c r="F28" s="73">
        <v>3529</v>
      </c>
      <c r="G28" s="114">
        <f t="shared" si="0"/>
        <v>3.0303290513155181</v>
      </c>
      <c r="H28" s="364" t="s">
        <v>256</v>
      </c>
      <c r="I28" s="365" t="s">
        <v>257</v>
      </c>
      <c r="J28" s="378">
        <v>3702</v>
      </c>
      <c r="K28" s="385">
        <v>6.28</v>
      </c>
    </row>
    <row r="29" spans="1:11" s="1" customFormat="1" ht="11.25">
      <c r="A29" s="245" t="s">
        <v>151</v>
      </c>
      <c r="B29" s="75">
        <v>3184</v>
      </c>
      <c r="C29" s="117">
        <v>2.7540155518843039</v>
      </c>
      <c r="D29" s="124">
        <v>3186</v>
      </c>
      <c r="E29" s="117">
        <v>2.72946901290201</v>
      </c>
      <c r="F29" s="75">
        <v>3275</v>
      </c>
      <c r="G29" s="117">
        <f t="shared" si="0"/>
        <v>2.8122209246410663</v>
      </c>
      <c r="H29" s="368" t="s">
        <v>258</v>
      </c>
      <c r="I29" s="369" t="s">
        <v>259</v>
      </c>
      <c r="J29" s="381">
        <v>3446</v>
      </c>
      <c r="K29" s="387">
        <v>5.97</v>
      </c>
    </row>
    <row r="30" spans="1:11" s="1" customFormat="1" ht="11.25">
      <c r="A30" s="242" t="s">
        <v>153</v>
      </c>
      <c r="B30" s="73">
        <v>8023</v>
      </c>
      <c r="C30" s="114">
        <v>6.9395310215979169</v>
      </c>
      <c r="D30" s="123">
        <v>7743</v>
      </c>
      <c r="E30" s="118">
        <v>6.6334835426554495</v>
      </c>
      <c r="F30" s="76">
        <v>7199</v>
      </c>
      <c r="G30" s="118">
        <f t="shared" si="0"/>
        <v>6.1817338737377208</v>
      </c>
      <c r="H30" s="366" t="s">
        <v>260</v>
      </c>
      <c r="I30" s="367" t="s">
        <v>261</v>
      </c>
      <c r="J30" s="380">
        <v>7015</v>
      </c>
      <c r="K30" s="386">
        <v>6.01</v>
      </c>
    </row>
    <row r="31" spans="1:11" s="1" customFormat="1" ht="11.25">
      <c r="A31" s="242" t="s">
        <v>150</v>
      </c>
      <c r="B31" s="73">
        <v>4216</v>
      </c>
      <c r="C31" s="114">
        <v>3.6466487332739397</v>
      </c>
      <c r="D31" s="120">
        <v>4053</v>
      </c>
      <c r="E31" s="114">
        <v>3.4722341209327832</v>
      </c>
      <c r="F31" s="73">
        <v>3704</v>
      </c>
      <c r="G31" s="114">
        <f t="shared" si="0"/>
        <v>3.180600398433743</v>
      </c>
      <c r="H31" s="364" t="s">
        <v>262</v>
      </c>
      <c r="I31" s="365" t="s">
        <v>263</v>
      </c>
      <c r="J31" s="378">
        <v>3500</v>
      </c>
      <c r="K31" s="385">
        <v>5.94</v>
      </c>
    </row>
    <row r="32" spans="1:11" s="1" customFormat="1" ht="11.25">
      <c r="A32" s="242" t="s">
        <v>151</v>
      </c>
      <c r="B32" s="73">
        <v>3807</v>
      </c>
      <c r="C32" s="114">
        <v>3.2928822883239777</v>
      </c>
      <c r="D32" s="124">
        <v>3690</v>
      </c>
      <c r="E32" s="117">
        <v>3.1612494217226663</v>
      </c>
      <c r="F32" s="75">
        <v>3495</v>
      </c>
      <c r="G32" s="117">
        <f t="shared" si="0"/>
        <v>3.0011334753039773</v>
      </c>
      <c r="H32" s="368" t="s">
        <v>264</v>
      </c>
      <c r="I32" s="369" t="s">
        <v>265</v>
      </c>
      <c r="J32" s="381">
        <v>3515</v>
      </c>
      <c r="K32" s="387">
        <v>6.09</v>
      </c>
    </row>
    <row r="33" spans="1:11" s="1" customFormat="1" ht="11.25">
      <c r="A33" s="246" t="s">
        <v>149</v>
      </c>
      <c r="B33" s="76">
        <v>8264</v>
      </c>
      <c r="C33" s="118">
        <v>7.147985088182125</v>
      </c>
      <c r="D33" s="123">
        <v>8615</v>
      </c>
      <c r="E33" s="118">
        <v>7.3805321864880149</v>
      </c>
      <c r="F33" s="76">
        <v>8782</v>
      </c>
      <c r="G33" s="118">
        <f t="shared" si="0"/>
        <v>7.5410455450985774</v>
      </c>
      <c r="H33" s="366" t="s">
        <v>266</v>
      </c>
      <c r="I33" s="367" t="s">
        <v>267</v>
      </c>
      <c r="J33" s="380">
        <v>8530</v>
      </c>
      <c r="K33" s="386">
        <v>7.31</v>
      </c>
    </row>
    <row r="34" spans="1:11" s="1" customFormat="1" ht="11.25">
      <c r="A34" s="242" t="s">
        <v>150</v>
      </c>
      <c r="B34" s="73">
        <v>4480</v>
      </c>
      <c r="C34" s="114">
        <v>3.874996756420126</v>
      </c>
      <c r="D34" s="120">
        <v>4589</v>
      </c>
      <c r="E34" s="114">
        <v>3.9314291588849102</v>
      </c>
      <c r="F34" s="73">
        <v>4674</v>
      </c>
      <c r="G34" s="114">
        <f t="shared" si="0"/>
        <v>4.0135330081747611</v>
      </c>
      <c r="H34" s="364" t="s">
        <v>268</v>
      </c>
      <c r="I34" s="365" t="s">
        <v>269</v>
      </c>
      <c r="J34" s="378">
        <v>4507</v>
      </c>
      <c r="K34" s="385">
        <v>7.65</v>
      </c>
    </row>
    <row r="35" spans="1:11" s="1" customFormat="1" ht="11.25">
      <c r="A35" s="245" t="s">
        <v>151</v>
      </c>
      <c r="B35" s="75">
        <v>3784</v>
      </c>
      <c r="C35" s="117">
        <v>3.2729883317619994</v>
      </c>
      <c r="D35" s="124">
        <v>4026</v>
      </c>
      <c r="E35" s="117">
        <v>3.4491030276031043</v>
      </c>
      <c r="F35" s="75">
        <v>4108</v>
      </c>
      <c r="G35" s="117">
        <f t="shared" si="0"/>
        <v>3.5275125369238167</v>
      </c>
      <c r="H35" s="368" t="s">
        <v>270</v>
      </c>
      <c r="I35" s="369" t="s">
        <v>271</v>
      </c>
      <c r="J35" s="381">
        <v>4023</v>
      </c>
      <c r="K35" s="387">
        <v>6.97</v>
      </c>
    </row>
    <row r="36" spans="1:11" s="1" customFormat="1" ht="11.25">
      <c r="A36" s="242" t="s">
        <v>155</v>
      </c>
      <c r="B36" s="73">
        <v>8197</v>
      </c>
      <c r="C36" s="114">
        <v>7.0900331277624487</v>
      </c>
      <c r="D36" s="123">
        <v>8131</v>
      </c>
      <c r="E36" s="118">
        <v>6.9658859208745261</v>
      </c>
      <c r="F36" s="76">
        <v>8153</v>
      </c>
      <c r="G36" s="118">
        <f t="shared" si="0"/>
        <v>7.0009273888850725</v>
      </c>
      <c r="H36" s="366" t="s">
        <v>272</v>
      </c>
      <c r="I36" s="367" t="s">
        <v>273</v>
      </c>
      <c r="J36" s="380">
        <v>8139</v>
      </c>
      <c r="K36" s="386">
        <v>6.98</v>
      </c>
    </row>
    <row r="37" spans="1:11" s="1" customFormat="1" ht="11.25">
      <c r="A37" s="242" t="s">
        <v>150</v>
      </c>
      <c r="B37" s="73">
        <v>4683</v>
      </c>
      <c r="C37" s="114">
        <v>4.0505825469454129</v>
      </c>
      <c r="D37" s="120">
        <v>4631</v>
      </c>
      <c r="E37" s="114">
        <v>3.9674108596199646</v>
      </c>
      <c r="F37" s="73">
        <v>4603</v>
      </c>
      <c r="G37" s="114">
        <f t="shared" si="0"/>
        <v>3.952565775915367</v>
      </c>
      <c r="H37" s="364" t="s">
        <v>274</v>
      </c>
      <c r="I37" s="365" t="s">
        <v>275</v>
      </c>
      <c r="J37" s="378">
        <v>4427</v>
      </c>
      <c r="K37" s="385">
        <v>7.51</v>
      </c>
    </row>
    <row r="38" spans="1:11" s="1" customFormat="1" ht="11.25">
      <c r="A38" s="242" t="s">
        <v>151</v>
      </c>
      <c r="B38" s="73">
        <v>3514</v>
      </c>
      <c r="C38" s="114">
        <v>3.0394505808170362</v>
      </c>
      <c r="D38" s="124">
        <v>3500</v>
      </c>
      <c r="E38" s="117">
        <v>2.9984750612545619</v>
      </c>
      <c r="F38" s="75">
        <v>3550</v>
      </c>
      <c r="G38" s="117">
        <f t="shared" si="0"/>
        <v>3.0483616129697055</v>
      </c>
      <c r="H38" s="368" t="s">
        <v>276</v>
      </c>
      <c r="I38" s="369" t="s">
        <v>277</v>
      </c>
      <c r="J38" s="381">
        <v>3712</v>
      </c>
      <c r="K38" s="387">
        <v>6.43</v>
      </c>
    </row>
    <row r="39" spans="1:11" s="1" customFormat="1" ht="11.25">
      <c r="A39" s="242" t="s">
        <v>152</v>
      </c>
      <c r="B39" s="76">
        <v>8373</v>
      </c>
      <c r="C39" s="118">
        <v>7.2422651431932401</v>
      </c>
      <c r="D39" s="123">
        <v>8530</v>
      </c>
      <c r="E39" s="118">
        <v>7.3077120778575466</v>
      </c>
      <c r="F39" s="76">
        <v>8614</v>
      </c>
      <c r="G39" s="118">
        <f t="shared" si="0"/>
        <v>7.3967850518650815</v>
      </c>
      <c r="H39" s="366" t="s">
        <v>278</v>
      </c>
      <c r="I39" s="367" t="s">
        <v>279</v>
      </c>
      <c r="J39" s="380">
        <v>8709</v>
      </c>
      <c r="K39" s="386">
        <v>7.47</v>
      </c>
    </row>
    <row r="40" spans="1:11" s="1" customFormat="1" ht="11.25">
      <c r="A40" s="242" t="s">
        <v>150</v>
      </c>
      <c r="B40" s="73">
        <v>4622</v>
      </c>
      <c r="C40" s="114">
        <v>3.9978203143245135</v>
      </c>
      <c r="D40" s="120">
        <v>4729</v>
      </c>
      <c r="E40" s="114">
        <v>4.051368161335092</v>
      </c>
      <c r="F40" s="73">
        <v>4786</v>
      </c>
      <c r="G40" s="114">
        <f t="shared" si="0"/>
        <v>4.109706670330425</v>
      </c>
      <c r="H40" s="364" t="s">
        <v>280</v>
      </c>
      <c r="I40" s="365" t="s">
        <v>281</v>
      </c>
      <c r="J40" s="378">
        <v>4939</v>
      </c>
      <c r="K40" s="385">
        <v>8.3800000000000008</v>
      </c>
    </row>
    <row r="41" spans="1:11" s="1" customFormat="1" ht="11.25">
      <c r="A41" s="242" t="s">
        <v>151</v>
      </c>
      <c r="B41" s="75">
        <v>3751</v>
      </c>
      <c r="C41" s="117">
        <v>3.2444448288687253</v>
      </c>
      <c r="D41" s="124">
        <v>3801</v>
      </c>
      <c r="E41" s="117">
        <v>3.2563439165224541</v>
      </c>
      <c r="F41" s="75">
        <v>3828</v>
      </c>
      <c r="G41" s="117">
        <f t="shared" si="0"/>
        <v>3.2870783815346569</v>
      </c>
      <c r="H41" s="368" t="s">
        <v>282</v>
      </c>
      <c r="I41" s="369" t="s">
        <v>283</v>
      </c>
      <c r="J41" s="381">
        <v>3770</v>
      </c>
      <c r="K41" s="387">
        <v>6.53</v>
      </c>
    </row>
    <row r="42" spans="1:11" s="1" customFormat="1" ht="11.25">
      <c r="A42" s="242" t="s">
        <v>156</v>
      </c>
      <c r="B42" s="73">
        <v>8883</v>
      </c>
      <c r="C42" s="114">
        <v>7.6833920060892806</v>
      </c>
      <c r="D42" s="123">
        <v>8878</v>
      </c>
      <c r="E42" s="118">
        <v>7.6058461696622865</v>
      </c>
      <c r="F42" s="76">
        <v>8883</v>
      </c>
      <c r="G42" s="118">
        <f t="shared" si="0"/>
        <v>7.6277735797210964</v>
      </c>
      <c r="H42" s="366" t="s">
        <v>284</v>
      </c>
      <c r="I42" s="367" t="s">
        <v>285</v>
      </c>
      <c r="J42" s="380">
        <v>8808</v>
      </c>
      <c r="K42" s="386">
        <v>7.55</v>
      </c>
    </row>
    <row r="43" spans="1:11" s="1" customFormat="1" ht="11.25">
      <c r="A43" s="242" t="s">
        <v>150</v>
      </c>
      <c r="B43" s="73">
        <v>4795</v>
      </c>
      <c r="C43" s="114">
        <v>4.1474574658559158</v>
      </c>
      <c r="D43" s="120">
        <v>4847</v>
      </c>
      <c r="E43" s="114">
        <v>4.1524596062573895</v>
      </c>
      <c r="F43" s="73">
        <v>4823</v>
      </c>
      <c r="G43" s="114">
        <f t="shared" si="0"/>
        <v>4.1414783265782784</v>
      </c>
      <c r="H43" s="364" t="s">
        <v>286</v>
      </c>
      <c r="I43" s="365" t="s">
        <v>287</v>
      </c>
      <c r="J43" s="378">
        <v>4769</v>
      </c>
      <c r="K43" s="385">
        <v>8.09</v>
      </c>
    </row>
    <row r="44" spans="1:11" s="1" customFormat="1" ht="11.25">
      <c r="A44" s="242" t="s">
        <v>151</v>
      </c>
      <c r="B44" s="73">
        <v>4088</v>
      </c>
      <c r="C44" s="114">
        <v>3.5359345402333644</v>
      </c>
      <c r="D44" s="124">
        <v>4031</v>
      </c>
      <c r="E44" s="117">
        <v>3.453386563404897</v>
      </c>
      <c r="F44" s="75">
        <v>4060</v>
      </c>
      <c r="G44" s="117">
        <f t="shared" si="0"/>
        <v>3.486295253142818</v>
      </c>
      <c r="H44" s="368" t="s">
        <v>288</v>
      </c>
      <c r="I44" s="369" t="s">
        <v>289</v>
      </c>
      <c r="J44" s="381">
        <v>4039</v>
      </c>
      <c r="K44" s="387">
        <v>7</v>
      </c>
    </row>
    <row r="45" spans="1:11" s="1" customFormat="1" ht="11.25">
      <c r="A45" s="242" t="s">
        <v>157</v>
      </c>
      <c r="B45" s="76">
        <v>9383</v>
      </c>
      <c r="C45" s="118">
        <v>8.1158693226540262</v>
      </c>
      <c r="D45" s="123">
        <v>9708</v>
      </c>
      <c r="E45" s="118">
        <v>8.3169131127597975</v>
      </c>
      <c r="F45" s="76">
        <v>9820</v>
      </c>
      <c r="G45" s="118">
        <f t="shared" si="0"/>
        <v>8.432369306862677</v>
      </c>
      <c r="H45" s="366" t="s">
        <v>290</v>
      </c>
      <c r="I45" s="367" t="s">
        <v>291</v>
      </c>
      <c r="J45" s="380">
        <v>9593</v>
      </c>
      <c r="K45" s="386">
        <v>8.2200000000000006</v>
      </c>
    </row>
    <row r="46" spans="1:11" s="1" customFormat="1" ht="11.25">
      <c r="A46" s="242" t="s">
        <v>150</v>
      </c>
      <c r="B46" s="73">
        <v>4826</v>
      </c>
      <c r="C46" s="114">
        <v>4.1742710594829298</v>
      </c>
      <c r="D46" s="120">
        <v>5006</v>
      </c>
      <c r="E46" s="114">
        <v>4.2886760447543821</v>
      </c>
      <c r="F46" s="73">
        <v>5152</v>
      </c>
      <c r="G46" s="114">
        <f t="shared" si="0"/>
        <v>4.4239884591605412</v>
      </c>
      <c r="H46" s="364" t="s">
        <v>292</v>
      </c>
      <c r="I46" s="365" t="s">
        <v>293</v>
      </c>
      <c r="J46" s="378">
        <v>5104</v>
      </c>
      <c r="K46" s="385">
        <v>8.66</v>
      </c>
    </row>
    <row r="47" spans="1:11" s="1" customFormat="1" ht="11.25">
      <c r="A47" s="242" t="s">
        <v>151</v>
      </c>
      <c r="B47" s="75">
        <v>4557</v>
      </c>
      <c r="C47" s="117">
        <v>3.9415982631710964</v>
      </c>
      <c r="D47" s="124">
        <v>4702</v>
      </c>
      <c r="E47" s="117">
        <v>4.0282370680054145</v>
      </c>
      <c r="F47" s="75">
        <v>4668</v>
      </c>
      <c r="G47" s="117">
        <f t="shared" si="0"/>
        <v>4.0083808477021368</v>
      </c>
      <c r="H47" s="368" t="s">
        <v>294</v>
      </c>
      <c r="I47" s="369" t="s">
        <v>295</v>
      </c>
      <c r="J47" s="381">
        <v>4489</v>
      </c>
      <c r="K47" s="387">
        <v>7.78</v>
      </c>
    </row>
    <row r="48" spans="1:11" s="1" customFormat="1" ht="11.25">
      <c r="A48" s="242" t="s">
        <v>158</v>
      </c>
      <c r="B48" s="73">
        <v>6784</v>
      </c>
      <c r="C48" s="114">
        <v>5.8678522311504766</v>
      </c>
      <c r="D48" s="123">
        <v>7306</v>
      </c>
      <c r="E48" s="118">
        <v>6.2591025135788083</v>
      </c>
      <c r="F48" s="76">
        <v>7751</v>
      </c>
      <c r="G48" s="118">
        <f t="shared" si="0"/>
        <v>6.6557326372192067</v>
      </c>
      <c r="H48" s="366" t="s">
        <v>296</v>
      </c>
      <c r="I48" s="367" t="s">
        <v>297</v>
      </c>
      <c r="J48" s="380">
        <v>8889</v>
      </c>
      <c r="K48" s="386">
        <v>7.62</v>
      </c>
    </row>
    <row r="49" spans="1:11" s="1" customFormat="1" ht="11.25">
      <c r="A49" s="242" t="s">
        <v>150</v>
      </c>
      <c r="B49" s="73">
        <v>3381</v>
      </c>
      <c r="C49" s="114">
        <v>2.9244116146108134</v>
      </c>
      <c r="D49" s="120">
        <v>3649</v>
      </c>
      <c r="E49" s="114">
        <v>3.1261244281479703</v>
      </c>
      <c r="F49" s="73">
        <v>3934</v>
      </c>
      <c r="G49" s="114">
        <f t="shared" si="0"/>
        <v>3.3780998832176961</v>
      </c>
      <c r="H49" s="364" t="s">
        <v>298</v>
      </c>
      <c r="I49" s="365" t="s">
        <v>299</v>
      </c>
      <c r="J49" s="378">
        <v>4573</v>
      </c>
      <c r="K49" s="385">
        <v>7.76</v>
      </c>
    </row>
    <row r="50" spans="1:11" s="1" customFormat="1" ht="11.25">
      <c r="A50" s="242" t="s">
        <v>151</v>
      </c>
      <c r="B50" s="73">
        <v>3403</v>
      </c>
      <c r="C50" s="114">
        <v>2.9434406165396623</v>
      </c>
      <c r="D50" s="124">
        <v>3657</v>
      </c>
      <c r="E50" s="117">
        <v>3.1329780854308384</v>
      </c>
      <c r="F50" s="75">
        <v>3817</v>
      </c>
      <c r="G50" s="117">
        <f t="shared" si="0"/>
        <v>3.2776327540015111</v>
      </c>
      <c r="H50" s="368" t="s">
        <v>300</v>
      </c>
      <c r="I50" s="369" t="s">
        <v>289</v>
      </c>
      <c r="J50" s="381">
        <v>4316</v>
      </c>
      <c r="K50" s="387">
        <v>7.48</v>
      </c>
    </row>
    <row r="51" spans="1:11" s="1" customFormat="1" ht="11.25">
      <c r="A51" s="242" t="s">
        <v>159</v>
      </c>
      <c r="B51" s="76">
        <v>5978</v>
      </c>
      <c r="C51" s="118">
        <v>5.1706987968481055</v>
      </c>
      <c r="D51" s="123">
        <v>6059</v>
      </c>
      <c r="E51" s="118">
        <v>5.1907886846118263</v>
      </c>
      <c r="F51" s="76">
        <v>6127</v>
      </c>
      <c r="G51" s="118">
        <f t="shared" si="0"/>
        <v>5.2612145359620808</v>
      </c>
      <c r="H51" s="366" t="s">
        <v>301</v>
      </c>
      <c r="I51" s="367" t="s">
        <v>302</v>
      </c>
      <c r="J51" s="380">
        <v>6196</v>
      </c>
      <c r="K51" s="386">
        <v>5.31</v>
      </c>
    </row>
    <row r="52" spans="1:11" s="1" customFormat="1" ht="11.25">
      <c r="A52" s="242" t="s">
        <v>150</v>
      </c>
      <c r="B52" s="73">
        <v>2808</v>
      </c>
      <c r="C52" s="114">
        <v>2.4287926098276147</v>
      </c>
      <c r="D52" s="120">
        <v>2906</v>
      </c>
      <c r="E52" s="114">
        <v>2.489591008001645</v>
      </c>
      <c r="F52" s="73">
        <v>2928</v>
      </c>
      <c r="G52" s="114">
        <f t="shared" si="0"/>
        <v>2.5142543106409287</v>
      </c>
      <c r="H52" s="364" t="s">
        <v>303</v>
      </c>
      <c r="I52" s="365" t="s">
        <v>304</v>
      </c>
      <c r="J52" s="378">
        <v>3020</v>
      </c>
      <c r="K52" s="385">
        <v>5.12</v>
      </c>
    </row>
    <row r="53" spans="1:11" s="1" customFormat="1" ht="11.25">
      <c r="A53" s="242" t="s">
        <v>151</v>
      </c>
      <c r="B53" s="75">
        <v>3170</v>
      </c>
      <c r="C53" s="117">
        <v>2.7419061870204908</v>
      </c>
      <c r="D53" s="124">
        <v>3153</v>
      </c>
      <c r="E53" s="117">
        <v>2.7011976766101808</v>
      </c>
      <c r="F53" s="75">
        <v>3199</v>
      </c>
      <c r="G53" s="117">
        <f t="shared" si="0"/>
        <v>2.7469602253211511</v>
      </c>
      <c r="H53" s="368" t="s">
        <v>305</v>
      </c>
      <c r="I53" s="369" t="s">
        <v>306</v>
      </c>
      <c r="J53" s="381">
        <v>3176</v>
      </c>
      <c r="K53" s="387">
        <v>5.5</v>
      </c>
    </row>
    <row r="54" spans="1:11" s="1" customFormat="1" ht="11.25">
      <c r="A54" s="242" t="s">
        <v>160</v>
      </c>
      <c r="B54" s="76">
        <v>5572</v>
      </c>
      <c r="C54" s="118">
        <v>4.8195272157975317</v>
      </c>
      <c r="D54" s="123">
        <v>5285</v>
      </c>
      <c r="E54" s="118">
        <v>4.5276973424943883</v>
      </c>
      <c r="F54" s="76">
        <v>4997</v>
      </c>
      <c r="G54" s="118">
        <f t="shared" si="0"/>
        <v>4.2908909802843995</v>
      </c>
      <c r="H54" s="366" t="s">
        <v>307</v>
      </c>
      <c r="I54" s="367" t="s">
        <v>308</v>
      </c>
      <c r="J54" s="380">
        <v>5268</v>
      </c>
      <c r="K54" s="386">
        <v>4.5199999999999996</v>
      </c>
    </row>
    <row r="55" spans="1:11" s="1" customFormat="1" ht="11.25">
      <c r="A55" s="242" t="s">
        <v>150</v>
      </c>
      <c r="B55" s="73">
        <v>2206</v>
      </c>
      <c r="C55" s="114">
        <v>1.9080899206836601</v>
      </c>
      <c r="D55" s="120">
        <v>2126</v>
      </c>
      <c r="E55" s="114">
        <v>1.8213594229220569</v>
      </c>
      <c r="F55" s="73">
        <v>2116</v>
      </c>
      <c r="G55" s="114">
        <f t="shared" si="0"/>
        <v>1.8169952600123651</v>
      </c>
      <c r="H55" s="364" t="s">
        <v>309</v>
      </c>
      <c r="I55" s="365" t="s">
        <v>310</v>
      </c>
      <c r="J55" s="378">
        <v>2297</v>
      </c>
      <c r="K55" s="385">
        <v>3.9</v>
      </c>
    </row>
    <row r="56" spans="1:11" s="1" customFormat="1" ht="11.25">
      <c r="A56" s="242" t="s">
        <v>151</v>
      </c>
      <c r="B56" s="75">
        <v>3366</v>
      </c>
      <c r="C56" s="117">
        <v>2.9114372951138714</v>
      </c>
      <c r="D56" s="124">
        <v>3159</v>
      </c>
      <c r="E56" s="117">
        <v>2.7063379195723316</v>
      </c>
      <c r="F56" s="75">
        <v>2881</v>
      </c>
      <c r="G56" s="117">
        <f t="shared" si="0"/>
        <v>2.4738957202720337</v>
      </c>
      <c r="H56" s="368" t="s">
        <v>311</v>
      </c>
      <c r="I56" s="369" t="s">
        <v>312</v>
      </c>
      <c r="J56" s="381">
        <v>2971</v>
      </c>
      <c r="K56" s="387">
        <v>5.15</v>
      </c>
    </row>
    <row r="57" spans="1:11" s="1" customFormat="1" ht="11.25">
      <c r="A57" s="242" t="s">
        <v>161</v>
      </c>
      <c r="B57" s="76">
        <v>4286</v>
      </c>
      <c r="C57" s="118">
        <v>3.7071955575930042</v>
      </c>
      <c r="D57" s="123">
        <v>4582</v>
      </c>
      <c r="E57" s="118">
        <v>3.9254322087624005</v>
      </c>
      <c r="F57" s="76">
        <v>4895</v>
      </c>
      <c r="G57" s="118">
        <f t="shared" si="0"/>
        <v>4.2033042522497768</v>
      </c>
      <c r="H57" s="366" t="s">
        <v>313</v>
      </c>
      <c r="I57" s="367" t="s">
        <v>314</v>
      </c>
      <c r="J57" s="380">
        <v>4672</v>
      </c>
      <c r="K57" s="386">
        <v>4.01</v>
      </c>
    </row>
    <row r="58" spans="1:11" s="1" customFormat="1" ht="11.25">
      <c r="A58" s="242" t="s">
        <v>150</v>
      </c>
      <c r="B58" s="73">
        <v>1366</v>
      </c>
      <c r="C58" s="114">
        <v>1.1815280288548866</v>
      </c>
      <c r="D58" s="120">
        <v>1524</v>
      </c>
      <c r="E58" s="114">
        <v>1.3056217123862721</v>
      </c>
      <c r="F58" s="73">
        <v>1665</v>
      </c>
      <c r="G58" s="114">
        <f t="shared" si="0"/>
        <v>1.429724531153397</v>
      </c>
      <c r="H58" s="364" t="s">
        <v>315</v>
      </c>
      <c r="I58" s="365" t="s">
        <v>316</v>
      </c>
      <c r="J58" s="378">
        <v>1710</v>
      </c>
      <c r="K58" s="385">
        <v>2.9</v>
      </c>
    </row>
    <row r="59" spans="1:11" s="1" customFormat="1" ht="11.25">
      <c r="A59" s="242" t="s">
        <v>151</v>
      </c>
      <c r="B59" s="75">
        <v>2920</v>
      </c>
      <c r="C59" s="117">
        <v>2.5256675287381176</v>
      </c>
      <c r="D59" s="124">
        <v>3058</v>
      </c>
      <c r="E59" s="117">
        <v>2.6198104963761284</v>
      </c>
      <c r="F59" s="75">
        <v>3230</v>
      </c>
      <c r="G59" s="117">
        <f t="shared" si="0"/>
        <v>2.7735797210963797</v>
      </c>
      <c r="H59" s="368" t="s">
        <v>317</v>
      </c>
      <c r="I59" s="369" t="s">
        <v>318</v>
      </c>
      <c r="J59" s="381">
        <v>2962</v>
      </c>
      <c r="K59" s="387">
        <v>5.13</v>
      </c>
    </row>
    <row r="60" spans="1:11" s="1" customFormat="1" ht="11.25">
      <c r="A60" s="242" t="s">
        <v>162</v>
      </c>
      <c r="B60" s="76">
        <v>2310</v>
      </c>
      <c r="C60" s="118">
        <v>1.9980452025291271</v>
      </c>
      <c r="D60" s="123">
        <v>2398</v>
      </c>
      <c r="E60" s="118">
        <v>2.0543837705395545</v>
      </c>
      <c r="F60" s="76">
        <v>2568</v>
      </c>
      <c r="G60" s="118">
        <f t="shared" si="0"/>
        <v>2.2051246822834374</v>
      </c>
      <c r="H60" s="366" t="s">
        <v>319</v>
      </c>
      <c r="I60" s="367" t="s">
        <v>320</v>
      </c>
      <c r="J60" s="380">
        <v>2821</v>
      </c>
      <c r="K60" s="386">
        <v>2.42</v>
      </c>
    </row>
    <row r="61" spans="1:11" s="1" customFormat="1" ht="11.25">
      <c r="A61" s="242" t="s">
        <v>150</v>
      </c>
      <c r="B61" s="73">
        <v>615</v>
      </c>
      <c r="C61" s="114">
        <v>0.5319470993746378</v>
      </c>
      <c r="D61" s="120">
        <v>638</v>
      </c>
      <c r="E61" s="114">
        <v>0.5465791683086888</v>
      </c>
      <c r="F61" s="73">
        <v>680</v>
      </c>
      <c r="G61" s="114">
        <f t="shared" si="0"/>
        <v>0.58391152023081683</v>
      </c>
      <c r="H61" s="364" t="s">
        <v>321</v>
      </c>
      <c r="I61" s="365" t="s">
        <v>322</v>
      </c>
      <c r="J61" s="378">
        <v>768</v>
      </c>
      <c r="K61" s="385">
        <v>1.3</v>
      </c>
    </row>
    <row r="62" spans="1:11" s="1" customFormat="1" ht="11.25">
      <c r="A62" s="242" t="s">
        <v>151</v>
      </c>
      <c r="B62" s="75">
        <v>1695</v>
      </c>
      <c r="C62" s="117">
        <v>1.4660981031544895</v>
      </c>
      <c r="D62" s="124">
        <v>1760</v>
      </c>
      <c r="E62" s="117">
        <v>1.5078046022308655</v>
      </c>
      <c r="F62" s="75">
        <v>1888</v>
      </c>
      <c r="G62" s="117">
        <f t="shared" si="0"/>
        <v>1.6212131620526209</v>
      </c>
      <c r="H62" s="368" t="s">
        <v>323</v>
      </c>
      <c r="I62" s="369" t="s">
        <v>324</v>
      </c>
      <c r="J62" s="381">
        <v>2053</v>
      </c>
      <c r="K62" s="387">
        <v>3.56</v>
      </c>
    </row>
    <row r="63" spans="1:11" s="1" customFormat="1" ht="11.25">
      <c r="A63" s="242" t="s">
        <v>163</v>
      </c>
      <c r="B63" s="76">
        <v>816</v>
      </c>
      <c r="C63" s="118">
        <v>0.70580298063366576</v>
      </c>
      <c r="D63" s="123">
        <v>905</v>
      </c>
      <c r="E63" s="118">
        <v>0.77531998012439385</v>
      </c>
      <c r="F63" s="76">
        <v>961</v>
      </c>
      <c r="G63" s="118">
        <f t="shared" si="0"/>
        <v>0.82520436903208083</v>
      </c>
      <c r="H63" s="366" t="s">
        <v>325</v>
      </c>
      <c r="I63" s="367" t="s">
        <v>326</v>
      </c>
      <c r="J63" s="380">
        <v>1079</v>
      </c>
      <c r="K63" s="386">
        <v>0.92</v>
      </c>
    </row>
    <row r="64" spans="1:11" s="1" customFormat="1" ht="11.25">
      <c r="A64" s="242" t="s">
        <v>150</v>
      </c>
      <c r="B64" s="73">
        <v>165</v>
      </c>
      <c r="C64" s="114">
        <v>0.14271751446636624</v>
      </c>
      <c r="D64" s="120">
        <v>183</v>
      </c>
      <c r="E64" s="114">
        <v>0.15677741034559567</v>
      </c>
      <c r="F64" s="73">
        <v>204</v>
      </c>
      <c r="G64" s="114">
        <f t="shared" si="0"/>
        <v>0.17517345606924503</v>
      </c>
      <c r="H64" s="364" t="s">
        <v>327</v>
      </c>
      <c r="I64" s="365" t="s">
        <v>328</v>
      </c>
      <c r="J64" s="378">
        <v>228</v>
      </c>
      <c r="K64" s="385">
        <v>0.39</v>
      </c>
    </row>
    <row r="65" spans="1:11" s="1" customFormat="1" ht="11.25">
      <c r="A65" s="242" t="s">
        <v>151</v>
      </c>
      <c r="B65" s="75">
        <v>651</v>
      </c>
      <c r="C65" s="117">
        <v>0.56308546616729949</v>
      </c>
      <c r="D65" s="124">
        <v>722</v>
      </c>
      <c r="E65" s="117">
        <v>0.61854256977879829</v>
      </c>
      <c r="F65" s="75">
        <v>757</v>
      </c>
      <c r="G65" s="117">
        <f t="shared" si="0"/>
        <v>0.65003091296283577</v>
      </c>
      <c r="H65" s="368" t="s">
        <v>329</v>
      </c>
      <c r="I65" s="369" t="s">
        <v>330</v>
      </c>
      <c r="J65" s="381">
        <v>851</v>
      </c>
      <c r="K65" s="387">
        <v>1.47</v>
      </c>
    </row>
    <row r="66" spans="1:11" s="1" customFormat="1" ht="11.25">
      <c r="A66" s="242" t="s">
        <v>164</v>
      </c>
      <c r="B66" s="76">
        <v>175</v>
      </c>
      <c r="C66" s="118">
        <v>0.15136706079766116</v>
      </c>
      <c r="D66" s="123">
        <v>175</v>
      </c>
      <c r="E66" s="118">
        <v>0.14992375306272809</v>
      </c>
      <c r="F66" s="76">
        <v>157</v>
      </c>
      <c r="G66" s="118">
        <f t="shared" si="0"/>
        <v>0.13481486570035034</v>
      </c>
      <c r="H66" s="366" t="s">
        <v>331</v>
      </c>
      <c r="I66" s="367" t="s">
        <v>332</v>
      </c>
      <c r="J66" s="380">
        <v>193</v>
      </c>
      <c r="K66" s="386">
        <v>0.17</v>
      </c>
    </row>
    <row r="67" spans="1:11" s="1" customFormat="1" ht="11.25">
      <c r="A67" s="242" t="s">
        <v>150</v>
      </c>
      <c r="B67" s="73">
        <v>45</v>
      </c>
      <c r="C67" s="114">
        <v>3.8922958490827157E-2</v>
      </c>
      <c r="D67" s="120">
        <v>46</v>
      </c>
      <c r="E67" s="114">
        <v>3.9408529376488526E-2</v>
      </c>
      <c r="F67" s="73">
        <v>40</v>
      </c>
      <c r="G67" s="114">
        <f t="shared" si="0"/>
        <v>3.4347736484165697E-2</v>
      </c>
      <c r="H67" s="364" t="s">
        <v>333</v>
      </c>
      <c r="I67" s="365" t="s">
        <v>334</v>
      </c>
      <c r="J67" s="378">
        <v>34</v>
      </c>
      <c r="K67" s="385">
        <v>0.06</v>
      </c>
    </row>
    <row r="68" spans="1:11" s="1" customFormat="1" ht="11.25">
      <c r="A68" s="242" t="s">
        <v>151</v>
      </c>
      <c r="B68" s="75">
        <v>130</v>
      </c>
      <c r="C68" s="117">
        <v>0.11244410230683401</v>
      </c>
      <c r="D68" s="124">
        <v>129</v>
      </c>
      <c r="E68" s="117">
        <v>0.11051522368623956</v>
      </c>
      <c r="F68" s="75">
        <v>117</v>
      </c>
      <c r="G68" s="117">
        <f t="shared" si="0"/>
        <v>0.10046712921618466</v>
      </c>
      <c r="H68" s="368" t="s">
        <v>335</v>
      </c>
      <c r="I68" s="369" t="s">
        <v>336</v>
      </c>
      <c r="J68" s="381">
        <v>159</v>
      </c>
      <c r="K68" s="387">
        <v>0.28000000000000003</v>
      </c>
    </row>
    <row r="69" spans="1:11" s="1" customFormat="1" ht="11.25">
      <c r="A69" s="247" t="s">
        <v>154</v>
      </c>
      <c r="B69" s="76">
        <v>65</v>
      </c>
      <c r="C69" s="118">
        <v>5.6222051153417003E-2</v>
      </c>
      <c r="D69" s="120">
        <v>30</v>
      </c>
      <c r="E69" s="114">
        <v>2.5701214810753388E-2</v>
      </c>
      <c r="F69" s="73">
        <v>32</v>
      </c>
      <c r="G69" s="114">
        <f t="shared" si="0"/>
        <v>2.7478189187332556E-2</v>
      </c>
      <c r="H69" s="364">
        <v>38</v>
      </c>
      <c r="I69" s="365">
        <v>0.03</v>
      </c>
      <c r="J69" s="382">
        <v>37</v>
      </c>
      <c r="K69" s="385">
        <v>0.03</v>
      </c>
    </row>
    <row r="70" spans="1:11" s="1" customFormat="1" ht="11.25">
      <c r="A70" s="242" t="s">
        <v>150</v>
      </c>
      <c r="B70" s="73">
        <v>11</v>
      </c>
      <c r="C70" s="114">
        <v>9.5145009644244157E-3</v>
      </c>
      <c r="D70" s="120">
        <v>5</v>
      </c>
      <c r="E70" s="114">
        <v>4.2835358017922313E-3</v>
      </c>
      <c r="F70" s="73">
        <v>5</v>
      </c>
      <c r="G70" s="114">
        <f t="shared" si="0"/>
        <v>4.2934670605207122E-3</v>
      </c>
      <c r="H70" s="364">
        <v>7</v>
      </c>
      <c r="I70" s="365">
        <v>0.01</v>
      </c>
      <c r="J70" s="382">
        <v>10</v>
      </c>
      <c r="K70" s="385">
        <v>0.02</v>
      </c>
    </row>
    <row r="71" spans="1:11" s="1" customFormat="1" ht="11.25">
      <c r="A71" s="243" t="s">
        <v>151</v>
      </c>
      <c r="B71" s="74">
        <v>54</v>
      </c>
      <c r="C71" s="115">
        <v>4.6707550188992593E-2</v>
      </c>
      <c r="D71" s="121">
        <v>25</v>
      </c>
      <c r="E71" s="115">
        <v>2.1417679008961157E-2</v>
      </c>
      <c r="F71" s="74">
        <v>27</v>
      </c>
      <c r="G71" s="115">
        <f t="shared" si="0"/>
        <v>2.3184722126811844E-2</v>
      </c>
      <c r="H71" s="370">
        <v>31</v>
      </c>
      <c r="I71" s="371">
        <v>0.05</v>
      </c>
      <c r="J71" s="383">
        <v>27</v>
      </c>
      <c r="K71" s="388">
        <v>0.05</v>
      </c>
    </row>
    <row r="72" spans="1:11">
      <c r="A72" s="78" t="s">
        <v>213</v>
      </c>
      <c r="B72" s="72"/>
      <c r="C72" s="67"/>
      <c r="D72" s="72"/>
      <c r="E72" s="67"/>
      <c r="F72" s="67"/>
      <c r="G72" s="67"/>
      <c r="H72" s="67"/>
      <c r="I72" s="67"/>
      <c r="J72" s="72"/>
      <c r="K72" s="67"/>
    </row>
    <row r="73" spans="1:11">
      <c r="A73" s="54" t="s">
        <v>201</v>
      </c>
      <c r="B73" s="73"/>
      <c r="C73" s="68"/>
      <c r="D73" s="73"/>
      <c r="E73" s="68"/>
      <c r="F73" s="68"/>
      <c r="G73" s="68"/>
      <c r="H73" s="68"/>
      <c r="I73" s="68"/>
      <c r="J73" s="73"/>
      <c r="K73" s="199" t="s">
        <v>200</v>
      </c>
    </row>
    <row r="74" spans="1:11">
      <c r="A74" s="66"/>
      <c r="B74" s="72"/>
      <c r="C74" s="67"/>
      <c r="D74" s="72"/>
      <c r="E74" s="67"/>
      <c r="F74" s="67"/>
      <c r="G74" s="67"/>
      <c r="H74" s="67"/>
      <c r="I74" s="67"/>
      <c r="J74" s="72"/>
      <c r="K74" s="67"/>
    </row>
    <row r="75" spans="1:11">
      <c r="A75" s="9"/>
      <c r="B75" s="73"/>
      <c r="C75" s="68"/>
      <c r="D75" s="73"/>
      <c r="E75" s="68"/>
      <c r="F75" s="68"/>
      <c r="G75" s="68"/>
      <c r="H75" s="68"/>
      <c r="I75" s="68"/>
      <c r="J75" s="73"/>
      <c r="K75" s="68"/>
    </row>
    <row r="76" spans="1:11">
      <c r="A76" s="9"/>
      <c r="B76" s="73"/>
      <c r="C76" s="68"/>
      <c r="D76" s="73"/>
      <c r="E76" s="68"/>
      <c r="F76" s="68"/>
      <c r="G76" s="68"/>
      <c r="H76" s="68"/>
      <c r="I76" s="68"/>
      <c r="J76" s="73"/>
      <c r="K76" s="68"/>
    </row>
    <row r="77" spans="1:11">
      <c r="A77" s="9"/>
      <c r="B77" s="73"/>
      <c r="C77" s="68"/>
      <c r="D77" s="73"/>
      <c r="E77" s="68"/>
      <c r="F77" s="68"/>
      <c r="G77" s="68"/>
      <c r="H77" s="68"/>
      <c r="I77" s="68"/>
      <c r="J77" s="73"/>
      <c r="K77" s="68"/>
    </row>
    <row r="78" spans="1:11">
      <c r="A78" s="9"/>
      <c r="B78" s="73"/>
      <c r="C78" s="68"/>
      <c r="D78" s="73"/>
      <c r="E78" s="68"/>
      <c r="F78" s="68"/>
      <c r="G78" s="68"/>
      <c r="H78" s="68"/>
      <c r="I78" s="68"/>
      <c r="J78" s="73"/>
      <c r="K78" s="68"/>
    </row>
    <row r="79" spans="1:11">
      <c r="A79" s="9"/>
      <c r="B79" s="73"/>
      <c r="C79" s="68"/>
      <c r="D79" s="73"/>
      <c r="E79" s="68"/>
      <c r="F79" s="68"/>
      <c r="G79" s="68"/>
      <c r="H79" s="68"/>
      <c r="I79" s="68"/>
      <c r="J79" s="73"/>
      <c r="K79" s="68"/>
    </row>
    <row r="80" spans="1:11">
      <c r="A80" s="9"/>
      <c r="B80" s="73"/>
      <c r="C80" s="68"/>
      <c r="D80" s="73"/>
      <c r="E80" s="68"/>
      <c r="F80" s="68"/>
      <c r="G80" s="68"/>
      <c r="H80" s="68"/>
      <c r="I80" s="68"/>
      <c r="J80" s="73"/>
      <c r="K80" s="68"/>
    </row>
    <row r="81" spans="1:11">
      <c r="A81" s="79"/>
      <c r="B81" s="80"/>
      <c r="C81" s="81"/>
      <c r="D81" s="80"/>
      <c r="E81" s="81"/>
      <c r="F81" s="275"/>
      <c r="G81" s="275"/>
      <c r="H81" s="275"/>
      <c r="I81" s="275"/>
      <c r="J81" s="80"/>
      <c r="K81" s="81"/>
    </row>
    <row r="82" spans="1:11">
      <c r="A82" s="79"/>
      <c r="B82" s="80"/>
      <c r="C82" s="81"/>
      <c r="D82" s="80"/>
      <c r="E82" s="81"/>
      <c r="F82" s="275"/>
      <c r="G82" s="275"/>
      <c r="H82" s="275"/>
      <c r="I82" s="275"/>
      <c r="J82" s="80"/>
      <c r="K82" s="81"/>
    </row>
    <row r="83" spans="1:11">
      <c r="A83" s="79"/>
      <c r="B83" s="80"/>
      <c r="C83" s="81"/>
      <c r="D83" s="80"/>
      <c r="E83" s="81"/>
      <c r="F83" s="275"/>
      <c r="G83" s="275"/>
      <c r="H83" s="275"/>
      <c r="I83" s="275"/>
      <c r="J83" s="80"/>
      <c r="K83" s="81"/>
    </row>
    <row r="84" spans="1:11">
      <c r="A84" s="79"/>
      <c r="B84" s="80"/>
      <c r="C84" s="81"/>
      <c r="D84" s="80"/>
      <c r="E84" s="81"/>
      <c r="F84" s="275"/>
      <c r="G84" s="275"/>
      <c r="H84" s="275"/>
      <c r="I84" s="275"/>
      <c r="J84" s="80"/>
      <c r="K84" s="81"/>
    </row>
    <row r="85" spans="1:11">
      <c r="A85" s="79"/>
      <c r="B85" s="80"/>
      <c r="C85" s="81"/>
      <c r="D85" s="80"/>
      <c r="E85" s="81"/>
      <c r="F85" s="275"/>
      <c r="G85" s="275"/>
      <c r="H85" s="275"/>
      <c r="I85" s="275"/>
      <c r="J85" s="80"/>
      <c r="K85" s="81"/>
    </row>
    <row r="86" spans="1:11">
      <c r="A86" s="79"/>
      <c r="B86" s="80"/>
      <c r="C86" s="81"/>
      <c r="D86" s="80"/>
      <c r="E86" s="81"/>
      <c r="F86" s="275"/>
      <c r="G86" s="275"/>
      <c r="H86" s="275"/>
      <c r="I86" s="275"/>
      <c r="J86" s="80"/>
      <c r="K86" s="81"/>
    </row>
    <row r="87" spans="1:11">
      <c r="A87" s="79"/>
      <c r="B87" s="80"/>
      <c r="C87" s="81"/>
      <c r="D87" s="80"/>
      <c r="E87" s="81"/>
      <c r="F87" s="275"/>
      <c r="G87" s="275"/>
      <c r="H87" s="275"/>
      <c r="I87" s="275"/>
      <c r="J87" s="80"/>
      <c r="K87" s="81"/>
    </row>
    <row r="88" spans="1:11">
      <c r="A88" s="79"/>
      <c r="B88" s="80"/>
      <c r="C88" s="81"/>
      <c r="D88" s="80"/>
      <c r="E88" s="81"/>
      <c r="F88" s="275"/>
      <c r="G88" s="275"/>
      <c r="H88" s="275"/>
      <c r="I88" s="275"/>
      <c r="J88" s="80"/>
      <c r="K88" s="81"/>
    </row>
    <row r="92" spans="1:11"/>
    <row r="93" spans="1:11"/>
    <row r="94" spans="1:11"/>
    <row r="95" spans="1:11"/>
  </sheetData>
  <mergeCells count="9">
    <mergeCell ref="A1:M1"/>
    <mergeCell ref="J4:K4"/>
    <mergeCell ref="A2:K2"/>
    <mergeCell ref="A3:D3"/>
    <mergeCell ref="A4:A5"/>
    <mergeCell ref="B4:C4"/>
    <mergeCell ref="D4:E4"/>
    <mergeCell ref="F4:G4"/>
    <mergeCell ref="H4:I4"/>
  </mergeCells>
  <phoneticPr fontId="2" type="noConversion"/>
  <printOptions horizontalCentered="1"/>
  <pageMargins left="0.78740157480314965" right="0.78740157480314965" top="0.98425196850393704" bottom="0.98425196850393704" header="0" footer="0.59055118110236227"/>
  <pageSetup paperSize="9" scale="79" firstPageNumber="13" pageOrder="overThenDown" orientation="landscape" r:id="rId1"/>
  <headerFooter scaleWithDoc="0"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Q54"/>
  <sheetViews>
    <sheetView view="pageBreakPreview" zoomScaleNormal="100" zoomScaleSheetLayoutView="100" workbookViewId="0">
      <selection activeCell="G20" sqref="G20"/>
    </sheetView>
  </sheetViews>
  <sheetFormatPr defaultColWidth="8.88671875" defaultRowHeight="13.5"/>
  <cols>
    <col min="1" max="1" width="8.77734375" style="4" customWidth="1"/>
    <col min="2" max="7" width="12.44140625" style="4" customWidth="1"/>
    <col min="8" max="9" width="14.33203125" style="4" customWidth="1"/>
    <col min="10" max="16384" width="8.88671875" style="4"/>
  </cols>
  <sheetData>
    <row r="1" spans="1:17" s="11" customFormat="1" ht="14.25">
      <c r="A1" s="389" t="s">
        <v>32</v>
      </c>
      <c r="B1" s="389"/>
      <c r="C1" s="389"/>
      <c r="D1" s="389"/>
      <c r="E1" s="389"/>
      <c r="F1" s="389"/>
      <c r="G1" s="389"/>
      <c r="H1" s="389"/>
      <c r="I1" s="389"/>
      <c r="J1" s="389"/>
      <c r="K1" s="389"/>
      <c r="L1" s="389"/>
      <c r="M1" s="389"/>
      <c r="N1" s="389"/>
      <c r="O1" s="389"/>
      <c r="P1" s="389"/>
      <c r="Q1" s="389"/>
    </row>
    <row r="2" spans="1:17" s="13" customFormat="1" ht="30" customHeight="1">
      <c r="A2" s="418" t="s">
        <v>99</v>
      </c>
      <c r="B2" s="418"/>
      <c r="C2" s="418"/>
      <c r="D2" s="418"/>
      <c r="E2" s="418"/>
      <c r="F2" s="418"/>
      <c r="G2" s="418"/>
      <c r="H2" s="418"/>
      <c r="I2" s="418"/>
    </row>
    <row r="3" spans="1:17" s="18" customFormat="1" ht="15" customHeight="1">
      <c r="A3" s="443" t="s">
        <v>14</v>
      </c>
      <c r="B3" s="443"/>
      <c r="C3" s="443"/>
      <c r="D3" s="443"/>
      <c r="F3" s="38"/>
      <c r="G3" s="38"/>
      <c r="H3" s="38"/>
      <c r="I3" s="34" t="s">
        <v>15</v>
      </c>
    </row>
    <row r="4" spans="1:17" s="2" customFormat="1" ht="23.25" customHeight="1">
      <c r="A4" s="444" t="s">
        <v>166</v>
      </c>
      <c r="B4" s="446" t="s">
        <v>83</v>
      </c>
      <c r="C4" s="398"/>
      <c r="D4" s="398"/>
      <c r="E4" s="447" t="s">
        <v>84</v>
      </c>
      <c r="F4" s="398"/>
      <c r="G4" s="398"/>
      <c r="H4" s="398" t="s">
        <v>85</v>
      </c>
      <c r="I4" s="398" t="s">
        <v>86</v>
      </c>
    </row>
    <row r="5" spans="1:17" s="2" customFormat="1" ht="23.25" customHeight="1" thickBot="1">
      <c r="A5" s="445"/>
      <c r="B5" s="126"/>
      <c r="C5" s="100" t="s">
        <v>9</v>
      </c>
      <c r="D5" s="100" t="s">
        <v>33</v>
      </c>
      <c r="E5" s="125"/>
      <c r="F5" s="100" t="s">
        <v>9</v>
      </c>
      <c r="G5" s="100" t="s">
        <v>33</v>
      </c>
      <c r="H5" s="449"/>
      <c r="I5" s="449"/>
    </row>
    <row r="6" spans="1:17" s="2" customFormat="1" ht="17.100000000000001" customHeight="1" thickTop="1">
      <c r="A6" s="128">
        <v>2020</v>
      </c>
      <c r="B6" s="225">
        <v>771</v>
      </c>
      <c r="C6" s="59">
        <v>389</v>
      </c>
      <c r="D6" s="127">
        <v>382</v>
      </c>
      <c r="E6" s="223">
        <v>997</v>
      </c>
      <c r="F6" s="59">
        <v>500</v>
      </c>
      <c r="G6" s="127">
        <v>497</v>
      </c>
      <c r="H6" s="130">
        <v>468</v>
      </c>
      <c r="I6" s="127">
        <v>143</v>
      </c>
    </row>
    <row r="7" spans="1:17" s="2" customFormat="1" ht="17.100000000000001" customHeight="1">
      <c r="A7" s="128">
        <v>2021</v>
      </c>
      <c r="B7" s="225">
        <v>701</v>
      </c>
      <c r="C7" s="59">
        <v>365</v>
      </c>
      <c r="D7" s="127">
        <v>336</v>
      </c>
      <c r="E7" s="223">
        <v>1041</v>
      </c>
      <c r="F7" s="59">
        <v>528</v>
      </c>
      <c r="G7" s="127">
        <v>513</v>
      </c>
      <c r="H7" s="130">
        <v>514</v>
      </c>
      <c r="I7" s="127">
        <v>249</v>
      </c>
    </row>
    <row r="8" spans="1:17" s="2" customFormat="1" ht="17.100000000000001" customHeight="1">
      <c r="A8" s="128">
        <v>2022</v>
      </c>
      <c r="B8" s="227">
        <v>679</v>
      </c>
      <c r="C8" s="207">
        <v>340</v>
      </c>
      <c r="D8" s="193">
        <v>339</v>
      </c>
      <c r="E8" s="229">
        <v>1270</v>
      </c>
      <c r="F8" s="207">
        <v>623</v>
      </c>
      <c r="G8" s="193">
        <v>647</v>
      </c>
      <c r="H8" s="194">
        <v>444</v>
      </c>
      <c r="I8" s="193">
        <v>208</v>
      </c>
    </row>
    <row r="9" spans="1:17" s="2" customFormat="1" ht="17.100000000000001" customHeight="1">
      <c r="A9" s="128">
        <v>2023</v>
      </c>
      <c r="B9" s="227">
        <v>722</v>
      </c>
      <c r="C9" s="207">
        <v>361</v>
      </c>
      <c r="D9" s="193">
        <v>361</v>
      </c>
      <c r="E9" s="229">
        <v>1210</v>
      </c>
      <c r="F9" s="207">
        <v>604</v>
      </c>
      <c r="G9" s="193">
        <v>606</v>
      </c>
      <c r="H9" s="194">
        <v>487</v>
      </c>
      <c r="I9" s="193">
        <v>217</v>
      </c>
    </row>
    <row r="10" spans="1:17" s="299" customFormat="1" ht="17.100000000000001" customHeight="1">
      <c r="A10" s="298">
        <v>2024</v>
      </c>
      <c r="B10" s="300">
        <f>SUM(B11:B22)</f>
        <v>782</v>
      </c>
      <c r="C10" s="301">
        <f t="shared" ref="C10:G10" si="0">SUM(C11:C22)</f>
        <v>378</v>
      </c>
      <c r="D10" s="302">
        <f t="shared" si="0"/>
        <v>404</v>
      </c>
      <c r="E10" s="303">
        <f>SUM(E11:E22)</f>
        <v>1210</v>
      </c>
      <c r="F10" s="301">
        <f t="shared" si="0"/>
        <v>609</v>
      </c>
      <c r="G10" s="302">
        <f t="shared" si="0"/>
        <v>601</v>
      </c>
      <c r="H10" s="302">
        <f t="shared" ref="H10" si="1">SUM(H11:H22)</f>
        <v>536</v>
      </c>
      <c r="I10" s="302">
        <f t="shared" ref="I10" si="2">SUM(I11:I22)</f>
        <v>208</v>
      </c>
    </row>
    <row r="11" spans="1:17" s="2" customFormat="1" ht="17.100000000000001" customHeight="1">
      <c r="A11" s="128" t="s">
        <v>167</v>
      </c>
      <c r="B11" s="225">
        <v>71</v>
      </c>
      <c r="C11" s="59">
        <v>41</v>
      </c>
      <c r="D11" s="127">
        <v>30</v>
      </c>
      <c r="E11" s="223">
        <v>118</v>
      </c>
      <c r="F11" s="59">
        <v>62</v>
      </c>
      <c r="G11" s="127">
        <v>56</v>
      </c>
      <c r="H11" s="130">
        <v>53</v>
      </c>
      <c r="I11" s="130">
        <v>16</v>
      </c>
    </row>
    <row r="12" spans="1:17" s="2" customFormat="1" ht="17.100000000000001" customHeight="1">
      <c r="A12" s="128" t="s">
        <v>168</v>
      </c>
      <c r="B12" s="225">
        <v>79</v>
      </c>
      <c r="C12" s="59">
        <v>36</v>
      </c>
      <c r="D12" s="127">
        <v>43</v>
      </c>
      <c r="E12" s="223">
        <v>101</v>
      </c>
      <c r="F12" s="59">
        <v>53</v>
      </c>
      <c r="G12" s="127">
        <v>48</v>
      </c>
      <c r="H12" s="130">
        <v>49</v>
      </c>
      <c r="I12" s="127">
        <v>15</v>
      </c>
    </row>
    <row r="13" spans="1:17" s="2" customFormat="1" ht="17.100000000000001" customHeight="1">
      <c r="A13" s="128" t="s">
        <v>169</v>
      </c>
      <c r="B13" s="225">
        <v>63</v>
      </c>
      <c r="C13" s="59">
        <v>29</v>
      </c>
      <c r="D13" s="127">
        <v>34</v>
      </c>
      <c r="E13" s="223">
        <v>114</v>
      </c>
      <c r="F13" s="59">
        <v>47</v>
      </c>
      <c r="G13" s="127">
        <v>67</v>
      </c>
      <c r="H13" s="130">
        <v>31</v>
      </c>
      <c r="I13" s="127">
        <v>12</v>
      </c>
    </row>
    <row r="14" spans="1:17" s="2" customFormat="1" ht="17.100000000000001" customHeight="1">
      <c r="A14" s="128" t="s">
        <v>170</v>
      </c>
      <c r="B14" s="225">
        <v>49</v>
      </c>
      <c r="C14" s="59">
        <v>23</v>
      </c>
      <c r="D14" s="127">
        <v>26</v>
      </c>
      <c r="E14" s="223">
        <v>86</v>
      </c>
      <c r="F14" s="59">
        <v>54</v>
      </c>
      <c r="G14" s="127">
        <v>32</v>
      </c>
      <c r="H14" s="130">
        <v>45</v>
      </c>
      <c r="I14" s="127">
        <v>12</v>
      </c>
    </row>
    <row r="15" spans="1:17" s="2" customFormat="1" ht="17.100000000000001" customHeight="1">
      <c r="A15" s="128" t="s">
        <v>171</v>
      </c>
      <c r="B15" s="225">
        <v>73</v>
      </c>
      <c r="C15" s="59">
        <v>31</v>
      </c>
      <c r="D15" s="127">
        <v>42</v>
      </c>
      <c r="E15" s="223">
        <v>93</v>
      </c>
      <c r="F15" s="59">
        <v>45</v>
      </c>
      <c r="G15" s="127">
        <v>48</v>
      </c>
      <c r="H15" s="130">
        <v>56</v>
      </c>
      <c r="I15" s="127">
        <v>16</v>
      </c>
    </row>
    <row r="16" spans="1:17" s="2" customFormat="1" ht="17.100000000000001" customHeight="1">
      <c r="A16" s="128" t="s">
        <v>172</v>
      </c>
      <c r="B16" s="225">
        <v>72</v>
      </c>
      <c r="C16" s="59">
        <v>33</v>
      </c>
      <c r="D16" s="127">
        <v>39</v>
      </c>
      <c r="E16" s="223">
        <v>83</v>
      </c>
      <c r="F16" s="59">
        <v>37</v>
      </c>
      <c r="G16" s="127">
        <v>46</v>
      </c>
      <c r="H16" s="130">
        <v>43</v>
      </c>
      <c r="I16" s="127">
        <v>25</v>
      </c>
    </row>
    <row r="17" spans="1:9" ht="17.100000000000001" customHeight="1">
      <c r="A17" s="128" t="s">
        <v>173</v>
      </c>
      <c r="B17" s="225">
        <v>63</v>
      </c>
      <c r="C17" s="59">
        <v>27</v>
      </c>
      <c r="D17" s="127">
        <v>36</v>
      </c>
      <c r="E17" s="223">
        <v>94</v>
      </c>
      <c r="F17" s="59">
        <v>57</v>
      </c>
      <c r="G17" s="127">
        <v>37</v>
      </c>
      <c r="H17" s="130">
        <v>44</v>
      </c>
      <c r="I17" s="127">
        <v>18</v>
      </c>
    </row>
    <row r="18" spans="1:9" ht="17.100000000000001" customHeight="1">
      <c r="A18" s="128" t="s">
        <v>174</v>
      </c>
      <c r="B18" s="225">
        <v>74</v>
      </c>
      <c r="C18" s="59">
        <v>30</v>
      </c>
      <c r="D18" s="127">
        <v>44</v>
      </c>
      <c r="E18" s="223">
        <v>124</v>
      </c>
      <c r="F18" s="59">
        <v>64</v>
      </c>
      <c r="G18" s="127">
        <v>60</v>
      </c>
      <c r="H18" s="130">
        <v>37</v>
      </c>
      <c r="I18" s="127">
        <v>25</v>
      </c>
    </row>
    <row r="19" spans="1:9" ht="17.100000000000001" customHeight="1">
      <c r="A19" s="128" t="s">
        <v>175</v>
      </c>
      <c r="B19" s="225">
        <v>50</v>
      </c>
      <c r="C19" s="59">
        <v>26</v>
      </c>
      <c r="D19" s="127">
        <v>24</v>
      </c>
      <c r="E19" s="223">
        <v>90</v>
      </c>
      <c r="F19" s="59">
        <v>40</v>
      </c>
      <c r="G19" s="127">
        <v>50</v>
      </c>
      <c r="H19" s="130">
        <v>32</v>
      </c>
      <c r="I19" s="127">
        <v>15</v>
      </c>
    </row>
    <row r="20" spans="1:9" ht="17.100000000000001" customHeight="1">
      <c r="A20" s="128" t="s">
        <v>176</v>
      </c>
      <c r="B20" s="225">
        <v>65</v>
      </c>
      <c r="C20" s="59">
        <v>31</v>
      </c>
      <c r="D20" s="127">
        <v>34</v>
      </c>
      <c r="E20" s="223">
        <v>94</v>
      </c>
      <c r="F20" s="59">
        <v>45</v>
      </c>
      <c r="G20" s="127">
        <v>49</v>
      </c>
      <c r="H20" s="130">
        <v>38</v>
      </c>
      <c r="I20" s="127">
        <v>18</v>
      </c>
    </row>
    <row r="21" spans="1:9" ht="17.100000000000001" customHeight="1">
      <c r="A21" s="128" t="s">
        <v>177</v>
      </c>
      <c r="B21" s="225">
        <v>74</v>
      </c>
      <c r="C21" s="59">
        <v>42</v>
      </c>
      <c r="D21" s="127">
        <v>32</v>
      </c>
      <c r="E21" s="223">
        <v>100</v>
      </c>
      <c r="F21" s="59">
        <v>51</v>
      </c>
      <c r="G21" s="127">
        <v>49</v>
      </c>
      <c r="H21" s="130">
        <v>45</v>
      </c>
      <c r="I21" s="127">
        <v>15</v>
      </c>
    </row>
    <row r="22" spans="1:9" ht="17.100000000000001" customHeight="1">
      <c r="A22" s="129" t="s">
        <v>178</v>
      </c>
      <c r="B22" s="226">
        <v>49</v>
      </c>
      <c r="C22" s="204">
        <v>29</v>
      </c>
      <c r="D22" s="205">
        <v>20</v>
      </c>
      <c r="E22" s="224">
        <v>113</v>
      </c>
      <c r="F22" s="204">
        <v>54</v>
      </c>
      <c r="G22" s="205">
        <v>59</v>
      </c>
      <c r="H22" s="206">
        <v>63</v>
      </c>
      <c r="I22" s="205">
        <v>21</v>
      </c>
    </row>
    <row r="23" spans="1:9" s="83" customFormat="1" ht="16.5" customHeight="1">
      <c r="A23" s="442" t="s">
        <v>358</v>
      </c>
      <c r="B23" s="442"/>
      <c r="C23" s="442"/>
      <c r="D23" s="442"/>
      <c r="E23" s="84"/>
      <c r="F23" s="55"/>
      <c r="G23" s="55"/>
      <c r="H23" s="55"/>
      <c r="I23" s="199" t="s">
        <v>339</v>
      </c>
    </row>
    <row r="24" spans="1:9" s="13" customFormat="1" ht="30" customHeight="1">
      <c r="A24" s="418" t="s">
        <v>179</v>
      </c>
      <c r="B24" s="418"/>
      <c r="C24" s="418"/>
      <c r="D24" s="418"/>
      <c r="E24" s="418"/>
      <c r="F24" s="418"/>
      <c r="G24" s="418"/>
      <c r="H24" s="418"/>
      <c r="I24" s="418"/>
    </row>
    <row r="25" spans="1:9" s="21" customFormat="1" ht="15" customHeight="1">
      <c r="A25" s="443" t="s">
        <v>14</v>
      </c>
      <c r="B25" s="443"/>
      <c r="C25" s="443"/>
      <c r="D25" s="443"/>
      <c r="F25" s="38"/>
      <c r="G25" s="38"/>
      <c r="H25" s="38"/>
      <c r="I25" s="34" t="s">
        <v>15</v>
      </c>
    </row>
    <row r="26" spans="1:9" ht="27.95" customHeight="1">
      <c r="A26" s="444" t="s">
        <v>117</v>
      </c>
      <c r="B26" s="446" t="s">
        <v>83</v>
      </c>
      <c r="C26" s="398"/>
      <c r="D26" s="398"/>
      <c r="E26" s="447" t="s">
        <v>84</v>
      </c>
      <c r="F26" s="398"/>
      <c r="G26" s="398"/>
      <c r="H26" s="398" t="s">
        <v>85</v>
      </c>
      <c r="I26" s="398" t="s">
        <v>86</v>
      </c>
    </row>
    <row r="27" spans="1:9" ht="27.75" customHeight="1" thickBot="1">
      <c r="A27" s="445"/>
      <c r="B27" s="126"/>
      <c r="C27" s="100" t="s">
        <v>9</v>
      </c>
      <c r="D27" s="100" t="s">
        <v>33</v>
      </c>
      <c r="E27" s="125"/>
      <c r="F27" s="100" t="s">
        <v>9</v>
      </c>
      <c r="G27" s="100" t="s">
        <v>33</v>
      </c>
      <c r="H27" s="448"/>
      <c r="I27" s="449"/>
    </row>
    <row r="28" spans="1:9" ht="15" customHeight="1" thickTop="1">
      <c r="A28" s="128">
        <v>2020</v>
      </c>
      <c r="B28" s="227">
        <v>771</v>
      </c>
      <c r="C28" s="207">
        <v>389</v>
      </c>
      <c r="D28" s="193">
        <v>382</v>
      </c>
      <c r="E28" s="229">
        <v>997</v>
      </c>
      <c r="F28" s="207">
        <v>500</v>
      </c>
      <c r="G28" s="193">
        <v>497</v>
      </c>
      <c r="H28" s="194">
        <v>468</v>
      </c>
      <c r="I28" s="193">
        <v>143</v>
      </c>
    </row>
    <row r="29" spans="1:9" ht="15" customHeight="1">
      <c r="A29" s="128">
        <v>2021</v>
      </c>
      <c r="B29" s="227">
        <v>701</v>
      </c>
      <c r="C29" s="207">
        <v>365</v>
      </c>
      <c r="D29" s="193">
        <v>336</v>
      </c>
      <c r="E29" s="229">
        <v>1041</v>
      </c>
      <c r="F29" s="207">
        <v>528</v>
      </c>
      <c r="G29" s="193">
        <v>513</v>
      </c>
      <c r="H29" s="194">
        <v>514</v>
      </c>
      <c r="I29" s="193">
        <v>249</v>
      </c>
    </row>
    <row r="30" spans="1:9" s="93" customFormat="1" ht="15" customHeight="1">
      <c r="A30" s="128">
        <v>2022</v>
      </c>
      <c r="B30" s="227">
        <v>676</v>
      </c>
      <c r="C30" s="207">
        <v>336</v>
      </c>
      <c r="D30" s="193">
        <v>340</v>
      </c>
      <c r="E30" s="229">
        <v>1191</v>
      </c>
      <c r="F30" s="207">
        <v>576</v>
      </c>
      <c r="G30" s="193">
        <v>615</v>
      </c>
      <c r="H30" s="194">
        <v>411</v>
      </c>
      <c r="I30" s="193">
        <v>160</v>
      </c>
    </row>
    <row r="31" spans="1:9" s="93" customFormat="1" ht="15" customHeight="1">
      <c r="A31" s="128">
        <v>2023</v>
      </c>
      <c r="B31" s="227">
        <v>722</v>
      </c>
      <c r="C31" s="207">
        <v>361</v>
      </c>
      <c r="D31" s="193">
        <v>604</v>
      </c>
      <c r="E31" s="229">
        <v>1210</v>
      </c>
      <c r="F31" s="207">
        <v>604</v>
      </c>
      <c r="G31" s="193">
        <v>606</v>
      </c>
      <c r="H31" s="194">
        <v>487</v>
      </c>
      <c r="I31" s="193">
        <v>217</v>
      </c>
    </row>
    <row r="32" spans="1:9" s="290" customFormat="1" ht="15" customHeight="1">
      <c r="A32" s="298">
        <v>2024</v>
      </c>
      <c r="B32" s="300">
        <v>782</v>
      </c>
      <c r="C32" s="301">
        <v>378</v>
      </c>
      <c r="D32" s="302">
        <v>404</v>
      </c>
      <c r="E32" s="303">
        <v>1210</v>
      </c>
      <c r="F32" s="301">
        <v>609</v>
      </c>
      <c r="G32" s="302">
        <v>601</v>
      </c>
      <c r="H32" s="304">
        <v>536</v>
      </c>
      <c r="I32" s="302">
        <v>208</v>
      </c>
    </row>
    <row r="33" spans="1:9" ht="15" customHeight="1">
      <c r="A33" s="128" t="s">
        <v>118</v>
      </c>
      <c r="B33" s="227">
        <v>64</v>
      </c>
      <c r="C33" s="207">
        <v>24</v>
      </c>
      <c r="D33" s="193">
        <v>40</v>
      </c>
      <c r="E33" s="229">
        <v>102</v>
      </c>
      <c r="F33" s="207">
        <v>50</v>
      </c>
      <c r="G33" s="193">
        <v>52</v>
      </c>
      <c r="H33" s="194">
        <v>38</v>
      </c>
      <c r="I33" s="194">
        <v>24</v>
      </c>
    </row>
    <row r="34" spans="1:9" ht="15" customHeight="1">
      <c r="A34" s="128" t="s">
        <v>119</v>
      </c>
      <c r="B34" s="227">
        <v>1</v>
      </c>
      <c r="C34" s="207">
        <v>1</v>
      </c>
      <c r="D34" s="193">
        <v>0</v>
      </c>
      <c r="E34" s="229">
        <v>55</v>
      </c>
      <c r="F34" s="207">
        <v>31</v>
      </c>
      <c r="G34" s="193">
        <v>24</v>
      </c>
      <c r="H34" s="194">
        <v>5</v>
      </c>
      <c r="I34" s="193">
        <v>5</v>
      </c>
    </row>
    <row r="35" spans="1:9" ht="15" customHeight="1">
      <c r="A35" s="128" t="s">
        <v>120</v>
      </c>
      <c r="B35" s="227">
        <v>3</v>
      </c>
      <c r="C35" s="207">
        <v>1</v>
      </c>
      <c r="D35" s="193">
        <v>2</v>
      </c>
      <c r="E35" s="229">
        <v>36</v>
      </c>
      <c r="F35" s="207">
        <v>19</v>
      </c>
      <c r="G35" s="193">
        <v>17</v>
      </c>
      <c r="H35" s="194">
        <v>5</v>
      </c>
      <c r="I35" s="193">
        <v>7</v>
      </c>
    </row>
    <row r="36" spans="1:9" ht="15" customHeight="1">
      <c r="A36" s="128" t="s">
        <v>121</v>
      </c>
      <c r="B36" s="227">
        <v>0</v>
      </c>
      <c r="C36" s="207">
        <v>0</v>
      </c>
      <c r="D36" s="193">
        <v>0</v>
      </c>
      <c r="E36" s="229">
        <v>37</v>
      </c>
      <c r="F36" s="207">
        <v>10</v>
      </c>
      <c r="G36" s="193">
        <v>27</v>
      </c>
      <c r="H36" s="194">
        <v>2</v>
      </c>
      <c r="I36" s="193">
        <v>6</v>
      </c>
    </row>
    <row r="37" spans="1:9" ht="15" customHeight="1">
      <c r="A37" s="128" t="s">
        <v>122</v>
      </c>
      <c r="B37" s="227">
        <v>2</v>
      </c>
      <c r="C37" s="207">
        <v>0</v>
      </c>
      <c r="D37" s="193">
        <v>2</v>
      </c>
      <c r="E37" s="229">
        <v>55</v>
      </c>
      <c r="F37" s="207">
        <v>25</v>
      </c>
      <c r="G37" s="193">
        <v>30</v>
      </c>
      <c r="H37" s="194">
        <v>5</v>
      </c>
      <c r="I37" s="193">
        <v>5</v>
      </c>
    </row>
    <row r="38" spans="1:9" ht="15" customHeight="1">
      <c r="A38" s="128" t="s">
        <v>123</v>
      </c>
      <c r="B38" s="227">
        <v>3</v>
      </c>
      <c r="C38" s="207">
        <v>2</v>
      </c>
      <c r="D38" s="193">
        <v>1</v>
      </c>
      <c r="E38" s="229">
        <v>59</v>
      </c>
      <c r="F38" s="207">
        <v>25</v>
      </c>
      <c r="G38" s="193">
        <v>34</v>
      </c>
      <c r="H38" s="194">
        <v>4</v>
      </c>
      <c r="I38" s="193">
        <v>4</v>
      </c>
    </row>
    <row r="39" spans="1:9" ht="15" customHeight="1">
      <c r="A39" s="128" t="s">
        <v>124</v>
      </c>
      <c r="B39" s="227">
        <v>7</v>
      </c>
      <c r="C39" s="207">
        <v>5</v>
      </c>
      <c r="D39" s="193">
        <v>2</v>
      </c>
      <c r="E39" s="229">
        <v>71</v>
      </c>
      <c r="F39" s="207">
        <v>37</v>
      </c>
      <c r="G39" s="193">
        <v>34</v>
      </c>
      <c r="H39" s="194">
        <v>9</v>
      </c>
      <c r="I39" s="193">
        <v>5</v>
      </c>
    </row>
    <row r="40" spans="1:9" ht="15" customHeight="1">
      <c r="A40" s="128" t="s">
        <v>125</v>
      </c>
      <c r="B40" s="227">
        <v>2</v>
      </c>
      <c r="C40" s="207">
        <v>1</v>
      </c>
      <c r="D40" s="193">
        <v>1</v>
      </c>
      <c r="E40" s="229">
        <v>50</v>
      </c>
      <c r="F40" s="207">
        <v>27</v>
      </c>
      <c r="G40" s="193">
        <v>23</v>
      </c>
      <c r="H40" s="194">
        <v>1</v>
      </c>
      <c r="I40" s="193">
        <v>2</v>
      </c>
    </row>
    <row r="41" spans="1:9" ht="15" customHeight="1">
      <c r="A41" s="128" t="s">
        <v>126</v>
      </c>
      <c r="B41" s="227">
        <v>9</v>
      </c>
      <c r="C41" s="207">
        <v>4</v>
      </c>
      <c r="D41" s="193">
        <v>5</v>
      </c>
      <c r="E41" s="229">
        <v>88</v>
      </c>
      <c r="F41" s="207">
        <v>45</v>
      </c>
      <c r="G41" s="193">
        <v>43</v>
      </c>
      <c r="H41" s="194">
        <v>7</v>
      </c>
      <c r="I41" s="193">
        <v>7</v>
      </c>
    </row>
    <row r="42" spans="1:9" ht="15" customHeight="1">
      <c r="A42" s="128" t="s">
        <v>127</v>
      </c>
      <c r="B42" s="227">
        <v>83</v>
      </c>
      <c r="C42" s="207">
        <v>37</v>
      </c>
      <c r="D42" s="193">
        <v>46</v>
      </c>
      <c r="E42" s="229">
        <v>78</v>
      </c>
      <c r="F42" s="207">
        <v>38</v>
      </c>
      <c r="G42" s="193">
        <v>40</v>
      </c>
      <c r="H42" s="194">
        <v>59</v>
      </c>
      <c r="I42" s="193">
        <v>9</v>
      </c>
    </row>
    <row r="43" spans="1:9" ht="15" customHeight="1">
      <c r="A43" s="128" t="s">
        <v>128</v>
      </c>
      <c r="B43" s="227">
        <v>11</v>
      </c>
      <c r="C43" s="207">
        <v>7</v>
      </c>
      <c r="D43" s="193">
        <v>4</v>
      </c>
      <c r="E43" s="229">
        <v>43</v>
      </c>
      <c r="F43" s="207">
        <v>31</v>
      </c>
      <c r="G43" s="193">
        <v>12</v>
      </c>
      <c r="H43" s="194">
        <v>5</v>
      </c>
      <c r="I43" s="193">
        <v>10</v>
      </c>
    </row>
    <row r="44" spans="1:9" ht="15" customHeight="1">
      <c r="A44" s="128" t="s">
        <v>129</v>
      </c>
      <c r="B44" s="227">
        <v>4</v>
      </c>
      <c r="C44" s="207">
        <v>1</v>
      </c>
      <c r="D44" s="193">
        <v>3</v>
      </c>
      <c r="E44" s="229">
        <v>34</v>
      </c>
      <c r="F44" s="207">
        <v>14</v>
      </c>
      <c r="G44" s="193">
        <v>20</v>
      </c>
      <c r="H44" s="194">
        <v>2</v>
      </c>
      <c r="I44" s="193">
        <v>2</v>
      </c>
    </row>
    <row r="45" spans="1:9" ht="15" customHeight="1">
      <c r="A45" s="128" t="s">
        <v>130</v>
      </c>
      <c r="B45" s="227">
        <v>5</v>
      </c>
      <c r="C45" s="207">
        <v>2</v>
      </c>
      <c r="D45" s="193">
        <v>3</v>
      </c>
      <c r="E45" s="229">
        <v>86</v>
      </c>
      <c r="F45" s="207">
        <v>44</v>
      </c>
      <c r="G45" s="193">
        <v>42</v>
      </c>
      <c r="H45" s="194">
        <v>9</v>
      </c>
      <c r="I45" s="193">
        <v>6</v>
      </c>
    </row>
    <row r="46" spans="1:9" ht="15" customHeight="1">
      <c r="A46" s="128" t="s">
        <v>131</v>
      </c>
      <c r="B46" s="227">
        <v>52</v>
      </c>
      <c r="C46" s="207">
        <v>27</v>
      </c>
      <c r="D46" s="193">
        <v>25</v>
      </c>
      <c r="E46" s="229">
        <v>53</v>
      </c>
      <c r="F46" s="207">
        <v>25</v>
      </c>
      <c r="G46" s="193">
        <v>28</v>
      </c>
      <c r="H46" s="194">
        <v>42</v>
      </c>
      <c r="I46" s="193">
        <v>23</v>
      </c>
    </row>
    <row r="47" spans="1:9" ht="15" customHeight="1">
      <c r="A47" s="128" t="s">
        <v>132</v>
      </c>
      <c r="B47" s="227">
        <v>13</v>
      </c>
      <c r="C47" s="207">
        <v>6</v>
      </c>
      <c r="D47" s="193">
        <v>7</v>
      </c>
      <c r="E47" s="229">
        <v>30</v>
      </c>
      <c r="F47" s="207">
        <v>15</v>
      </c>
      <c r="G47" s="193">
        <v>15</v>
      </c>
      <c r="H47" s="194">
        <v>10</v>
      </c>
      <c r="I47" s="193">
        <v>5</v>
      </c>
    </row>
    <row r="48" spans="1:9" ht="15" customHeight="1">
      <c r="A48" s="128" t="s">
        <v>133</v>
      </c>
      <c r="B48" s="227">
        <v>10</v>
      </c>
      <c r="C48" s="207">
        <v>2</v>
      </c>
      <c r="D48" s="193">
        <v>8</v>
      </c>
      <c r="E48" s="229">
        <v>70</v>
      </c>
      <c r="F48" s="207">
        <v>35</v>
      </c>
      <c r="G48" s="193">
        <v>35</v>
      </c>
      <c r="H48" s="194">
        <v>5</v>
      </c>
      <c r="I48" s="193">
        <v>5</v>
      </c>
    </row>
    <row r="49" spans="1:9" ht="15" customHeight="1">
      <c r="A49" s="128" t="s">
        <v>134</v>
      </c>
      <c r="B49" s="227">
        <v>24</v>
      </c>
      <c r="C49" s="207">
        <v>14</v>
      </c>
      <c r="D49" s="193">
        <v>10</v>
      </c>
      <c r="E49" s="229">
        <v>88</v>
      </c>
      <c r="F49" s="207">
        <v>41</v>
      </c>
      <c r="G49" s="193">
        <v>47</v>
      </c>
      <c r="H49" s="194">
        <v>27</v>
      </c>
      <c r="I49" s="193">
        <v>14</v>
      </c>
    </row>
    <row r="50" spans="1:9" ht="15" customHeight="1">
      <c r="A50" s="128" t="s">
        <v>135</v>
      </c>
      <c r="B50" s="227">
        <v>4</v>
      </c>
      <c r="C50" s="207">
        <v>1</v>
      </c>
      <c r="D50" s="193">
        <v>3</v>
      </c>
      <c r="E50" s="229">
        <v>55</v>
      </c>
      <c r="F50" s="207">
        <v>32</v>
      </c>
      <c r="G50" s="193">
        <v>23</v>
      </c>
      <c r="H50" s="194">
        <v>6</v>
      </c>
      <c r="I50" s="193">
        <v>6</v>
      </c>
    </row>
    <row r="51" spans="1:9" ht="15" customHeight="1">
      <c r="A51" s="128" t="s">
        <v>136</v>
      </c>
      <c r="B51" s="227">
        <v>11</v>
      </c>
      <c r="C51" s="207">
        <v>1</v>
      </c>
      <c r="D51" s="193">
        <v>10</v>
      </c>
      <c r="E51" s="229">
        <v>42</v>
      </c>
      <c r="F51" s="207">
        <v>20</v>
      </c>
      <c r="G51" s="193">
        <v>22</v>
      </c>
      <c r="H51" s="194">
        <v>10</v>
      </c>
      <c r="I51" s="193">
        <v>5</v>
      </c>
    </row>
    <row r="52" spans="1:9" ht="15" customHeight="1">
      <c r="A52" s="129" t="s">
        <v>137</v>
      </c>
      <c r="B52" s="228">
        <v>474</v>
      </c>
      <c r="C52" s="208">
        <v>242</v>
      </c>
      <c r="D52" s="198">
        <v>232</v>
      </c>
      <c r="E52" s="230">
        <v>78</v>
      </c>
      <c r="F52" s="208">
        <v>45</v>
      </c>
      <c r="G52" s="198">
        <v>33</v>
      </c>
      <c r="H52" s="197">
        <v>285</v>
      </c>
      <c r="I52" s="198">
        <v>58</v>
      </c>
    </row>
    <row r="53" spans="1:9" s="21" customFormat="1" ht="15" customHeight="1">
      <c r="A53" s="442" t="s">
        <v>358</v>
      </c>
      <c r="B53" s="442"/>
      <c r="C53" s="442"/>
      <c r="D53" s="442"/>
      <c r="E53" s="84"/>
      <c r="F53" s="55"/>
      <c r="G53" s="55"/>
      <c r="H53" s="55"/>
      <c r="I53" s="199" t="s">
        <v>339</v>
      </c>
    </row>
    <row r="54" spans="1:9">
      <c r="A54" s="7"/>
      <c r="B54" s="7"/>
      <c r="C54" s="7"/>
      <c r="D54" s="7"/>
      <c r="E54" s="7"/>
      <c r="F54" s="7"/>
      <c r="G54" s="7"/>
      <c r="H54" s="7"/>
      <c r="I54" s="7"/>
    </row>
  </sheetData>
  <mergeCells count="17">
    <mergeCell ref="I4:I5"/>
    <mergeCell ref="A1:Q1"/>
    <mergeCell ref="A53:D53"/>
    <mergeCell ref="A2:I2"/>
    <mergeCell ref="A3:D3"/>
    <mergeCell ref="A25:D25"/>
    <mergeCell ref="A24:I24"/>
    <mergeCell ref="A26:A27"/>
    <mergeCell ref="B26:D26"/>
    <mergeCell ref="E26:G26"/>
    <mergeCell ref="H26:H27"/>
    <mergeCell ref="I26:I27"/>
    <mergeCell ref="A4:A5"/>
    <mergeCell ref="B4:D4"/>
    <mergeCell ref="E4:G4"/>
    <mergeCell ref="A23:D23"/>
    <mergeCell ref="H4:H5"/>
  </mergeCells>
  <phoneticPr fontId="2" type="noConversion"/>
  <printOptions horizontalCentered="1"/>
  <pageMargins left="0.78740157480314965" right="0.78740157480314965" top="0.98425196850393704" bottom="0.98425196850393704" header="0" footer="0.59055118110236227"/>
  <pageSetup paperSize="9" scale="97" firstPageNumber="13" pageOrder="overThenDown" orientation="landscape"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Q27"/>
  <sheetViews>
    <sheetView view="pageBreakPreview" zoomScaleNormal="100" zoomScaleSheetLayoutView="100" workbookViewId="0">
      <selection activeCell="G18" sqref="G18"/>
    </sheetView>
  </sheetViews>
  <sheetFormatPr defaultColWidth="8.88671875" defaultRowHeight="13.5"/>
  <cols>
    <col min="1" max="1" width="8.77734375" style="4" customWidth="1"/>
    <col min="2" max="8" width="7.77734375" style="4" customWidth="1"/>
    <col min="9" max="12" width="9.5546875" style="4" customWidth="1"/>
    <col min="13" max="15" width="7.77734375" style="4" customWidth="1"/>
    <col min="16" max="16384" width="8.88671875" style="4"/>
  </cols>
  <sheetData>
    <row r="1" spans="1:17" s="11" customFormat="1" ht="14.25">
      <c r="A1" s="389" t="s">
        <v>32</v>
      </c>
      <c r="B1" s="389"/>
      <c r="C1" s="389"/>
      <c r="D1" s="389"/>
      <c r="E1" s="389"/>
      <c r="F1" s="389"/>
      <c r="G1" s="389"/>
      <c r="H1" s="389"/>
      <c r="I1" s="389"/>
      <c r="J1" s="389"/>
      <c r="K1" s="389"/>
      <c r="L1" s="389"/>
      <c r="M1" s="389"/>
      <c r="N1" s="389"/>
      <c r="O1" s="389"/>
      <c r="P1" s="389"/>
      <c r="Q1" s="389"/>
    </row>
    <row r="2" spans="1:17" s="13" customFormat="1" ht="30" customHeight="1">
      <c r="A2" s="451" t="s">
        <v>100</v>
      </c>
      <c r="B2" s="451"/>
      <c r="C2" s="451"/>
      <c r="D2" s="451"/>
      <c r="E2" s="451"/>
      <c r="F2" s="451"/>
      <c r="G2" s="451"/>
      <c r="H2" s="451"/>
      <c r="I2" s="451"/>
      <c r="J2" s="451"/>
      <c r="K2" s="451"/>
      <c r="L2" s="451"/>
      <c r="M2" s="451"/>
      <c r="N2" s="451"/>
      <c r="O2" s="451"/>
    </row>
    <row r="3" spans="1:17" s="21" customFormat="1" ht="15" customHeight="1">
      <c r="A3" s="443" t="s">
        <v>44</v>
      </c>
      <c r="B3" s="443"/>
      <c r="C3" s="443"/>
      <c r="D3" s="443"/>
      <c r="E3" s="443"/>
      <c r="F3" s="443"/>
      <c r="G3" s="443"/>
      <c r="H3" s="443"/>
      <c r="J3" s="38"/>
      <c r="L3" s="38"/>
      <c r="M3" s="38"/>
      <c r="N3" s="38"/>
      <c r="O3" s="34" t="s">
        <v>5</v>
      </c>
    </row>
    <row r="4" spans="1:17" s="1" customFormat="1" ht="42.75" customHeight="1">
      <c r="A4" s="452" t="s">
        <v>166</v>
      </c>
      <c r="B4" s="454" t="s">
        <v>87</v>
      </c>
      <c r="C4" s="455"/>
      <c r="D4" s="455"/>
      <c r="E4" s="455"/>
      <c r="F4" s="455"/>
      <c r="G4" s="456"/>
      <c r="H4" s="465" t="s">
        <v>180</v>
      </c>
      <c r="I4" s="457" t="s">
        <v>181</v>
      </c>
      <c r="J4" s="458"/>
      <c r="K4" s="457" t="s">
        <v>182</v>
      </c>
      <c r="L4" s="458"/>
      <c r="M4" s="459" t="s">
        <v>90</v>
      </c>
      <c r="N4" s="459"/>
      <c r="O4" s="446"/>
    </row>
    <row r="5" spans="1:17" s="1" customFormat="1" ht="27" customHeight="1">
      <c r="A5" s="452"/>
      <c r="B5" s="462" t="s">
        <v>88</v>
      </c>
      <c r="C5" s="462"/>
      <c r="D5" s="463"/>
      <c r="E5" s="464" t="s">
        <v>89</v>
      </c>
      <c r="F5" s="462"/>
      <c r="G5" s="463"/>
      <c r="H5" s="466"/>
      <c r="I5" s="463" t="s">
        <v>88</v>
      </c>
      <c r="J5" s="465" t="s">
        <v>89</v>
      </c>
      <c r="K5" s="463" t="s">
        <v>183</v>
      </c>
      <c r="L5" s="465" t="s">
        <v>184</v>
      </c>
      <c r="M5" s="460"/>
      <c r="N5" s="460"/>
      <c r="O5" s="461"/>
    </row>
    <row r="6" spans="1:17" s="1" customFormat="1" ht="24.75" customHeight="1" thickBot="1">
      <c r="A6" s="453"/>
      <c r="B6" s="142"/>
      <c r="C6" s="140" t="s">
        <v>12</v>
      </c>
      <c r="D6" s="141" t="s">
        <v>13</v>
      </c>
      <c r="E6" s="139"/>
      <c r="F6" s="140" t="s">
        <v>12</v>
      </c>
      <c r="G6" s="141" t="s">
        <v>13</v>
      </c>
      <c r="H6" s="467"/>
      <c r="I6" s="468"/>
      <c r="J6" s="467"/>
      <c r="K6" s="468"/>
      <c r="L6" s="467"/>
      <c r="M6" s="137"/>
      <c r="N6" s="138" t="s">
        <v>20</v>
      </c>
      <c r="O6" s="100" t="s">
        <v>21</v>
      </c>
    </row>
    <row r="7" spans="1:17" s="1" customFormat="1" ht="20.100000000000001" customHeight="1" thickTop="1">
      <c r="A7" s="143">
        <v>2020</v>
      </c>
      <c r="B7" s="85">
        <v>18129</v>
      </c>
      <c r="C7" s="85">
        <v>9409</v>
      </c>
      <c r="D7" s="209">
        <v>8720</v>
      </c>
      <c r="E7" s="135">
        <v>16894</v>
      </c>
      <c r="F7" s="85">
        <v>8737</v>
      </c>
      <c r="G7" s="131">
        <v>8157</v>
      </c>
      <c r="H7" s="131">
        <v>5209</v>
      </c>
      <c r="I7" s="133">
        <v>2307</v>
      </c>
      <c r="J7" s="103">
        <v>1983</v>
      </c>
      <c r="K7" s="133">
        <v>10613</v>
      </c>
      <c r="L7" s="103">
        <v>9702</v>
      </c>
      <c r="M7" s="53">
        <v>1235</v>
      </c>
      <c r="N7" s="210">
        <v>672</v>
      </c>
      <c r="O7" s="103">
        <v>563</v>
      </c>
    </row>
    <row r="8" spans="1:17" s="1" customFormat="1" ht="20.100000000000001" customHeight="1">
      <c r="A8" s="143">
        <v>2021</v>
      </c>
      <c r="B8" s="85">
        <v>17470</v>
      </c>
      <c r="C8" s="85">
        <v>9070</v>
      </c>
      <c r="D8" s="209">
        <v>8400</v>
      </c>
      <c r="E8" s="135">
        <v>15631</v>
      </c>
      <c r="F8" s="85">
        <v>8054</v>
      </c>
      <c r="G8" s="131">
        <v>7577</v>
      </c>
      <c r="H8" s="131">
        <v>4702</v>
      </c>
      <c r="I8" s="133">
        <v>2362</v>
      </c>
      <c r="J8" s="103">
        <v>1896</v>
      </c>
      <c r="K8" s="133">
        <v>10406</v>
      </c>
      <c r="L8" s="103">
        <v>9033</v>
      </c>
      <c r="M8" s="53">
        <v>1839</v>
      </c>
      <c r="N8" s="210">
        <v>1016</v>
      </c>
      <c r="O8" s="103">
        <v>823</v>
      </c>
    </row>
    <row r="9" spans="1:17" s="1" customFormat="1" ht="20.100000000000001" customHeight="1">
      <c r="A9" s="143">
        <v>2022</v>
      </c>
      <c r="B9" s="85">
        <v>14751</v>
      </c>
      <c r="C9" s="85">
        <v>7689</v>
      </c>
      <c r="D9" s="209">
        <v>7062</v>
      </c>
      <c r="E9" s="135">
        <v>14349</v>
      </c>
      <c r="F9" s="85">
        <v>7526</v>
      </c>
      <c r="G9" s="131">
        <v>6823</v>
      </c>
      <c r="H9" s="131">
        <v>4598</v>
      </c>
      <c r="I9" s="133">
        <v>1964</v>
      </c>
      <c r="J9" s="103">
        <v>1738</v>
      </c>
      <c r="K9" s="133">
        <v>8189</v>
      </c>
      <c r="L9" s="103">
        <v>8013</v>
      </c>
      <c r="M9" s="53">
        <v>402</v>
      </c>
      <c r="N9" s="210">
        <v>163</v>
      </c>
      <c r="O9" s="103">
        <v>239</v>
      </c>
    </row>
    <row r="10" spans="1:17" s="1" customFormat="1" ht="20.100000000000001" customHeight="1">
      <c r="A10" s="143">
        <v>2023</v>
      </c>
      <c r="B10" s="85">
        <v>14816</v>
      </c>
      <c r="C10" s="85">
        <v>7676</v>
      </c>
      <c r="D10" s="209">
        <v>7140</v>
      </c>
      <c r="E10" s="135">
        <v>13443</v>
      </c>
      <c r="F10" s="85">
        <v>6931</v>
      </c>
      <c r="G10" s="131">
        <v>6512</v>
      </c>
      <c r="H10" s="131">
        <v>4520</v>
      </c>
      <c r="I10" s="133">
        <v>2061</v>
      </c>
      <c r="J10" s="103">
        <v>1621</v>
      </c>
      <c r="K10" s="133">
        <v>8311</v>
      </c>
      <c r="L10" s="103">
        <v>7421</v>
      </c>
      <c r="M10" s="53">
        <v>1373</v>
      </c>
      <c r="N10" s="210">
        <v>745</v>
      </c>
      <c r="O10" s="103">
        <v>628</v>
      </c>
    </row>
    <row r="11" spans="1:17" s="312" customFormat="1" ht="20.100000000000001" customHeight="1">
      <c r="A11" s="305">
        <v>2024</v>
      </c>
      <c r="B11" s="306">
        <v>12523</v>
      </c>
      <c r="C11" s="306">
        <v>6419</v>
      </c>
      <c r="D11" s="307">
        <v>6104</v>
      </c>
      <c r="E11" s="308">
        <v>12835</v>
      </c>
      <c r="F11" s="306">
        <v>6523</v>
      </c>
      <c r="G11" s="309">
        <v>6312</v>
      </c>
      <c r="H11" s="309">
        <v>3665</v>
      </c>
      <c r="I11" s="310">
        <v>1713</v>
      </c>
      <c r="J11" s="311">
        <v>1644</v>
      </c>
      <c r="K11" s="310">
        <v>6719</v>
      </c>
      <c r="L11" s="311">
        <v>7023</v>
      </c>
      <c r="M11" s="374">
        <v>-312</v>
      </c>
      <c r="N11" s="375">
        <v>-104</v>
      </c>
      <c r="O11" s="292">
        <v>-208</v>
      </c>
    </row>
    <row r="12" spans="1:17" s="1" customFormat="1" ht="20.100000000000001" customHeight="1">
      <c r="A12" s="144" t="s">
        <v>167</v>
      </c>
      <c r="B12" s="215">
        <v>1298</v>
      </c>
      <c r="C12" s="85">
        <v>665</v>
      </c>
      <c r="D12" s="209">
        <v>633</v>
      </c>
      <c r="E12" s="135">
        <v>1342</v>
      </c>
      <c r="F12" s="85">
        <v>684</v>
      </c>
      <c r="G12" s="131">
        <v>658</v>
      </c>
      <c r="H12" s="216">
        <v>342</v>
      </c>
      <c r="I12" s="133">
        <v>195</v>
      </c>
      <c r="J12" s="103">
        <v>150</v>
      </c>
      <c r="K12" s="133">
        <v>761</v>
      </c>
      <c r="L12" s="111">
        <v>850</v>
      </c>
      <c r="M12" s="201">
        <v>-44</v>
      </c>
      <c r="N12" s="211">
        <v>-19</v>
      </c>
      <c r="O12" s="111">
        <v>-25</v>
      </c>
    </row>
    <row r="13" spans="1:17" s="1" customFormat="1" ht="20.100000000000001" customHeight="1">
      <c r="A13" s="144" t="s">
        <v>168</v>
      </c>
      <c r="B13" s="85">
        <v>1450</v>
      </c>
      <c r="C13" s="85">
        <v>734</v>
      </c>
      <c r="D13" s="209">
        <v>716</v>
      </c>
      <c r="E13" s="135">
        <v>1406</v>
      </c>
      <c r="F13" s="85">
        <v>690</v>
      </c>
      <c r="G13" s="131">
        <v>716</v>
      </c>
      <c r="H13" s="131">
        <v>309</v>
      </c>
      <c r="I13" s="133">
        <v>230</v>
      </c>
      <c r="J13" s="103">
        <v>207</v>
      </c>
      <c r="K13" s="133">
        <v>911</v>
      </c>
      <c r="L13" s="111">
        <v>890</v>
      </c>
      <c r="M13" s="201">
        <v>44</v>
      </c>
      <c r="N13" s="211">
        <v>44</v>
      </c>
      <c r="O13" s="111">
        <v>0</v>
      </c>
    </row>
    <row r="14" spans="1:17" s="1" customFormat="1" ht="20.100000000000001" customHeight="1">
      <c r="A14" s="144" t="s">
        <v>169</v>
      </c>
      <c r="B14" s="85">
        <v>1151</v>
      </c>
      <c r="C14" s="85">
        <v>577</v>
      </c>
      <c r="D14" s="209">
        <v>574</v>
      </c>
      <c r="E14" s="135">
        <v>1292</v>
      </c>
      <c r="F14" s="85">
        <v>662</v>
      </c>
      <c r="G14" s="131">
        <v>630</v>
      </c>
      <c r="H14" s="131">
        <v>343</v>
      </c>
      <c r="I14" s="133">
        <v>185</v>
      </c>
      <c r="J14" s="103">
        <v>179</v>
      </c>
      <c r="K14" s="133">
        <v>623</v>
      </c>
      <c r="L14" s="111">
        <v>770</v>
      </c>
      <c r="M14" s="201">
        <v>-141</v>
      </c>
      <c r="N14" s="211">
        <v>-85</v>
      </c>
      <c r="O14" s="111">
        <v>-56</v>
      </c>
    </row>
    <row r="15" spans="1:17" s="1" customFormat="1" ht="20.100000000000001" customHeight="1">
      <c r="A15" s="144" t="s">
        <v>170</v>
      </c>
      <c r="B15" s="85">
        <v>981</v>
      </c>
      <c r="C15" s="85">
        <v>522</v>
      </c>
      <c r="D15" s="209">
        <v>459</v>
      </c>
      <c r="E15" s="135">
        <v>998</v>
      </c>
      <c r="F15" s="85">
        <v>511</v>
      </c>
      <c r="G15" s="131">
        <v>487</v>
      </c>
      <c r="H15" s="131">
        <v>285</v>
      </c>
      <c r="I15" s="133">
        <v>135</v>
      </c>
      <c r="J15" s="103">
        <v>105</v>
      </c>
      <c r="K15" s="133">
        <v>135</v>
      </c>
      <c r="L15" s="111">
        <v>105</v>
      </c>
      <c r="M15" s="201">
        <v>-17</v>
      </c>
      <c r="N15" s="211">
        <v>11</v>
      </c>
      <c r="O15" s="111">
        <v>-28</v>
      </c>
    </row>
    <row r="16" spans="1:17" s="1" customFormat="1" ht="20.100000000000001" customHeight="1">
      <c r="A16" s="144" t="s">
        <v>171</v>
      </c>
      <c r="B16" s="85">
        <v>955</v>
      </c>
      <c r="C16" s="85">
        <v>508</v>
      </c>
      <c r="D16" s="209">
        <v>447</v>
      </c>
      <c r="E16" s="135">
        <v>997</v>
      </c>
      <c r="F16" s="85">
        <v>511</v>
      </c>
      <c r="G16" s="131">
        <v>486</v>
      </c>
      <c r="H16" s="131">
        <v>291</v>
      </c>
      <c r="I16" s="133">
        <v>128</v>
      </c>
      <c r="J16" s="103">
        <v>113</v>
      </c>
      <c r="K16" s="133">
        <v>536</v>
      </c>
      <c r="L16" s="111">
        <v>593</v>
      </c>
      <c r="M16" s="201">
        <v>-42</v>
      </c>
      <c r="N16" s="211">
        <v>-3</v>
      </c>
      <c r="O16" s="111">
        <v>-39</v>
      </c>
    </row>
    <row r="17" spans="1:15" s="1" customFormat="1" ht="20.100000000000001" customHeight="1">
      <c r="A17" s="144" t="s">
        <v>172</v>
      </c>
      <c r="B17" s="85">
        <v>841</v>
      </c>
      <c r="C17" s="85">
        <v>430</v>
      </c>
      <c r="D17" s="209">
        <v>411</v>
      </c>
      <c r="E17" s="135">
        <v>841</v>
      </c>
      <c r="F17" s="85">
        <v>444</v>
      </c>
      <c r="G17" s="131">
        <v>397</v>
      </c>
      <c r="H17" s="131">
        <v>280</v>
      </c>
      <c r="I17" s="133">
        <v>85</v>
      </c>
      <c r="J17" s="103">
        <v>91</v>
      </c>
      <c r="K17" s="133">
        <v>476</v>
      </c>
      <c r="L17" s="111">
        <v>470</v>
      </c>
      <c r="M17" s="201">
        <v>0</v>
      </c>
      <c r="N17" s="211">
        <v>-14</v>
      </c>
      <c r="O17" s="111">
        <v>14</v>
      </c>
    </row>
    <row r="18" spans="1:15" s="1" customFormat="1" ht="20.100000000000001" customHeight="1">
      <c r="A18" s="144" t="s">
        <v>173</v>
      </c>
      <c r="B18" s="85">
        <v>921</v>
      </c>
      <c r="C18" s="85">
        <v>476</v>
      </c>
      <c r="D18" s="209">
        <v>445</v>
      </c>
      <c r="E18" s="135">
        <v>968</v>
      </c>
      <c r="F18" s="85">
        <v>483</v>
      </c>
      <c r="G18" s="131">
        <v>485</v>
      </c>
      <c r="H18" s="131">
        <v>311</v>
      </c>
      <c r="I18" s="133">
        <v>117</v>
      </c>
      <c r="J18" s="103">
        <v>123</v>
      </c>
      <c r="K18" s="133">
        <v>493</v>
      </c>
      <c r="L18" s="111">
        <v>534</v>
      </c>
      <c r="M18" s="201">
        <v>-47</v>
      </c>
      <c r="N18" s="211">
        <v>-7</v>
      </c>
      <c r="O18" s="111">
        <v>-40</v>
      </c>
    </row>
    <row r="19" spans="1:15" s="1" customFormat="1" ht="20.100000000000001" customHeight="1">
      <c r="A19" s="144" t="s">
        <v>174</v>
      </c>
      <c r="B19" s="85">
        <v>988</v>
      </c>
      <c r="C19" s="85">
        <v>512</v>
      </c>
      <c r="D19" s="209">
        <v>476</v>
      </c>
      <c r="E19" s="135">
        <v>1012</v>
      </c>
      <c r="F19" s="85">
        <v>505</v>
      </c>
      <c r="G19" s="131">
        <v>507</v>
      </c>
      <c r="H19" s="131">
        <v>284</v>
      </c>
      <c r="I19" s="133">
        <v>154</v>
      </c>
      <c r="J19" s="103">
        <v>147</v>
      </c>
      <c r="K19" s="133">
        <v>550</v>
      </c>
      <c r="L19" s="111">
        <v>581</v>
      </c>
      <c r="M19" s="201">
        <v>-24</v>
      </c>
      <c r="N19" s="211">
        <v>7</v>
      </c>
      <c r="O19" s="111">
        <v>-31</v>
      </c>
    </row>
    <row r="20" spans="1:15" s="1" customFormat="1" ht="20.100000000000001" customHeight="1">
      <c r="A20" s="144" t="s">
        <v>175</v>
      </c>
      <c r="B20" s="85">
        <v>841</v>
      </c>
      <c r="C20" s="85">
        <v>438</v>
      </c>
      <c r="D20" s="209">
        <v>403</v>
      </c>
      <c r="E20" s="135">
        <v>778</v>
      </c>
      <c r="F20" s="85">
        <v>414</v>
      </c>
      <c r="G20" s="131">
        <v>364</v>
      </c>
      <c r="H20" s="131">
        <v>211</v>
      </c>
      <c r="I20" s="133">
        <v>137</v>
      </c>
      <c r="J20" s="103">
        <v>134</v>
      </c>
      <c r="K20" s="133">
        <v>493</v>
      </c>
      <c r="L20" s="111">
        <v>433</v>
      </c>
      <c r="M20" s="201">
        <v>63</v>
      </c>
      <c r="N20" s="211">
        <v>24</v>
      </c>
      <c r="O20" s="111">
        <v>39</v>
      </c>
    </row>
    <row r="21" spans="1:15" s="1" customFormat="1" ht="20.100000000000001" customHeight="1">
      <c r="A21" s="144" t="s">
        <v>176</v>
      </c>
      <c r="B21" s="85">
        <v>943</v>
      </c>
      <c r="C21" s="85">
        <v>476</v>
      </c>
      <c r="D21" s="209">
        <v>467</v>
      </c>
      <c r="E21" s="135">
        <v>1037</v>
      </c>
      <c r="F21" s="85">
        <v>526</v>
      </c>
      <c r="G21" s="131">
        <v>511</v>
      </c>
      <c r="H21" s="131">
        <v>308</v>
      </c>
      <c r="I21" s="133">
        <v>123</v>
      </c>
      <c r="J21" s="103">
        <v>153</v>
      </c>
      <c r="K21" s="133">
        <v>512</v>
      </c>
      <c r="L21" s="111">
        <v>576</v>
      </c>
      <c r="M21" s="201">
        <v>-94</v>
      </c>
      <c r="N21" s="211">
        <v>-50</v>
      </c>
      <c r="O21" s="111">
        <v>-44</v>
      </c>
    </row>
    <row r="22" spans="1:15" s="1" customFormat="1" ht="20.100000000000001" customHeight="1">
      <c r="A22" s="144" t="s">
        <v>177</v>
      </c>
      <c r="B22" s="85">
        <v>897</v>
      </c>
      <c r="C22" s="85">
        <v>407</v>
      </c>
      <c r="D22" s="209">
        <v>490</v>
      </c>
      <c r="E22" s="135">
        <v>909</v>
      </c>
      <c r="F22" s="85">
        <v>459</v>
      </c>
      <c r="G22" s="131">
        <v>450</v>
      </c>
      <c r="H22" s="131">
        <v>257</v>
      </c>
      <c r="I22" s="133">
        <v>84</v>
      </c>
      <c r="J22" s="103">
        <v>109</v>
      </c>
      <c r="K22" s="133">
        <v>556</v>
      </c>
      <c r="L22" s="111">
        <v>543</v>
      </c>
      <c r="M22" s="201">
        <v>-12</v>
      </c>
      <c r="N22" s="211">
        <v>-52</v>
      </c>
      <c r="O22" s="111">
        <v>40</v>
      </c>
    </row>
    <row r="23" spans="1:15" s="1" customFormat="1" ht="20.100000000000001" customHeight="1">
      <c r="A23" s="145" t="s">
        <v>178</v>
      </c>
      <c r="B23" s="86">
        <v>1257</v>
      </c>
      <c r="C23" s="86">
        <v>674</v>
      </c>
      <c r="D23" s="212">
        <v>583</v>
      </c>
      <c r="E23" s="136">
        <v>1255</v>
      </c>
      <c r="F23" s="86">
        <v>634</v>
      </c>
      <c r="G23" s="132">
        <v>621</v>
      </c>
      <c r="H23" s="132">
        <v>444</v>
      </c>
      <c r="I23" s="134">
        <v>140</v>
      </c>
      <c r="J23" s="104">
        <v>133</v>
      </c>
      <c r="K23" s="134">
        <v>673</v>
      </c>
      <c r="L23" s="112">
        <v>678</v>
      </c>
      <c r="M23" s="202">
        <v>2</v>
      </c>
      <c r="N23" s="213">
        <v>40</v>
      </c>
      <c r="O23" s="112">
        <v>-38</v>
      </c>
    </row>
    <row r="24" spans="1:15" s="22" customFormat="1" ht="30.75" customHeight="1">
      <c r="A24" s="469" t="s">
        <v>203</v>
      </c>
      <c r="B24" s="450"/>
      <c r="C24" s="450"/>
      <c r="D24" s="450"/>
      <c r="E24" s="450"/>
      <c r="F24" s="450"/>
      <c r="G24" s="450"/>
      <c r="H24" s="450"/>
      <c r="I24" s="450"/>
      <c r="J24" s="450"/>
      <c r="K24" s="450"/>
      <c r="L24" s="450"/>
      <c r="M24" s="450"/>
      <c r="N24" s="450"/>
      <c r="O24" s="450"/>
    </row>
    <row r="25" spans="1:15" s="21" customFormat="1" ht="15" customHeight="1">
      <c r="A25" s="450" t="s">
        <v>115</v>
      </c>
      <c r="B25" s="450"/>
      <c r="C25" s="450"/>
      <c r="D25" s="450"/>
      <c r="E25" s="450"/>
      <c r="F25" s="450"/>
      <c r="G25" s="450"/>
      <c r="H25" s="450"/>
      <c r="J25" s="32"/>
      <c r="L25" s="32"/>
      <c r="M25" s="32"/>
      <c r="N25" s="32"/>
      <c r="O25" s="199" t="s">
        <v>200</v>
      </c>
    </row>
    <row r="26" spans="1:15">
      <c r="A26" s="6"/>
      <c r="B26" s="6"/>
      <c r="C26" s="6"/>
      <c r="D26" s="6"/>
      <c r="E26" s="6"/>
      <c r="F26" s="6"/>
      <c r="G26" s="6"/>
      <c r="H26" s="6"/>
      <c r="I26" s="6"/>
      <c r="J26" s="6"/>
      <c r="K26" s="6"/>
      <c r="L26" s="6"/>
      <c r="M26" s="6"/>
      <c r="N26" s="6"/>
      <c r="O26" s="6"/>
    </row>
    <row r="27" spans="1:15">
      <c r="A27" s="6"/>
      <c r="B27" s="6"/>
      <c r="C27" s="6"/>
      <c r="D27" s="6"/>
      <c r="E27" s="6"/>
      <c r="F27" s="6"/>
      <c r="G27" s="6"/>
      <c r="H27" s="6"/>
      <c r="I27" s="6"/>
      <c r="J27" s="6"/>
      <c r="K27" s="6"/>
      <c r="L27" s="6"/>
      <c r="M27" s="6"/>
      <c r="N27" s="6"/>
      <c r="O27" s="6"/>
    </row>
  </sheetData>
  <mergeCells count="17">
    <mergeCell ref="A1:Q1"/>
    <mergeCell ref="A24:O24"/>
    <mergeCell ref="A25:H25"/>
    <mergeCell ref="A2:O2"/>
    <mergeCell ref="A3:H3"/>
    <mergeCell ref="A4:A6"/>
    <mergeCell ref="B4:G4"/>
    <mergeCell ref="I4:J4"/>
    <mergeCell ref="M4:O5"/>
    <mergeCell ref="B5:D5"/>
    <mergeCell ref="E5:G5"/>
    <mergeCell ref="H4:H6"/>
    <mergeCell ref="I5:I6"/>
    <mergeCell ref="J5:J6"/>
    <mergeCell ref="K4:L4"/>
    <mergeCell ref="K5:K6"/>
    <mergeCell ref="L5:L6"/>
  </mergeCells>
  <phoneticPr fontId="2" type="noConversion"/>
  <printOptions horizontalCentered="1"/>
  <pageMargins left="0.78740157480314965" right="0.78740157480314965" top="0.98425196850393704" bottom="0.98425196850393704" header="0" footer="0.59055118110236227"/>
  <pageSetup paperSize="9" scale="75" firstPageNumber="13" pageOrder="overThenDown" orientation="landscape" r:id="rId1"/>
  <headerFooter scaleWithDoc="0"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L11"/>
  <sheetViews>
    <sheetView view="pageBreakPreview" zoomScaleNormal="100" zoomScaleSheetLayoutView="100" workbookViewId="0">
      <selection activeCell="G19" sqref="G19"/>
    </sheetView>
  </sheetViews>
  <sheetFormatPr defaultColWidth="8.88671875" defaultRowHeight="13.5"/>
  <cols>
    <col min="1" max="1" width="9.77734375" style="3" customWidth="1"/>
    <col min="2" max="37" width="6.77734375" style="3" customWidth="1"/>
    <col min="38" max="16384" width="8.88671875" style="3"/>
  </cols>
  <sheetData>
    <row r="1" spans="1:38" s="11" customFormat="1" ht="14.25">
      <c r="A1" s="389" t="s">
        <v>32</v>
      </c>
      <c r="B1" s="389"/>
      <c r="C1" s="389"/>
      <c r="D1" s="389"/>
      <c r="E1" s="389"/>
      <c r="F1" s="389"/>
      <c r="G1" s="389"/>
      <c r="H1" s="389"/>
      <c r="I1" s="389"/>
      <c r="J1" s="389"/>
      <c r="K1" s="389"/>
      <c r="L1" s="389"/>
      <c r="M1" s="389"/>
      <c r="N1" s="389"/>
      <c r="O1" s="389"/>
      <c r="P1" s="389"/>
      <c r="Q1" s="389"/>
    </row>
    <row r="2" spans="1:38" s="16" customFormat="1" ht="30" customHeight="1">
      <c r="A2" s="418" t="s">
        <v>206</v>
      </c>
      <c r="B2" s="418"/>
      <c r="C2" s="418"/>
      <c r="D2" s="418"/>
      <c r="E2" s="418"/>
      <c r="F2" s="418"/>
      <c r="G2" s="418"/>
      <c r="H2" s="418"/>
      <c r="I2" s="418"/>
      <c r="J2" s="418"/>
      <c r="K2" s="418"/>
      <c r="L2" s="418"/>
      <c r="M2" s="418"/>
      <c r="N2" s="418"/>
      <c r="O2" s="418"/>
      <c r="P2" s="418"/>
      <c r="Q2" s="418"/>
      <c r="R2" s="418"/>
      <c r="S2" s="418"/>
      <c r="T2" s="418"/>
      <c r="U2" s="418"/>
      <c r="V2" s="418"/>
      <c r="W2" s="418"/>
      <c r="X2" s="418"/>
      <c r="Y2" s="418"/>
      <c r="Z2" s="418"/>
      <c r="AA2" s="418"/>
      <c r="AB2" s="418"/>
      <c r="AC2" s="418"/>
      <c r="AD2" s="418"/>
      <c r="AE2" s="418"/>
      <c r="AF2" s="418"/>
      <c r="AG2" s="418"/>
      <c r="AH2" s="418"/>
      <c r="AI2" s="418"/>
      <c r="AJ2" s="418"/>
      <c r="AK2" s="418"/>
    </row>
    <row r="3" spans="1:38" s="23" customFormat="1" ht="15" customHeight="1">
      <c r="A3" s="38" t="s">
        <v>6</v>
      </c>
      <c r="B3" s="38"/>
      <c r="C3" s="38"/>
      <c r="D3" s="38"/>
      <c r="E3" s="38"/>
      <c r="F3" s="38"/>
      <c r="G3" s="38"/>
      <c r="H3" s="32"/>
      <c r="I3" s="32"/>
      <c r="J3" s="32"/>
      <c r="K3" s="32"/>
      <c r="L3" s="32"/>
      <c r="M3" s="32"/>
      <c r="O3" s="32"/>
      <c r="P3" s="32"/>
      <c r="Q3" s="32"/>
      <c r="R3" s="32"/>
      <c r="S3" s="32"/>
      <c r="T3" s="32"/>
      <c r="U3" s="32"/>
      <c r="V3" s="32"/>
      <c r="W3" s="32"/>
      <c r="X3" s="32"/>
      <c r="Y3" s="32"/>
      <c r="Z3" s="32"/>
      <c r="AA3" s="32"/>
      <c r="AB3" s="32"/>
      <c r="AC3" s="32"/>
      <c r="AD3" s="32"/>
      <c r="AE3" s="32"/>
      <c r="AF3" s="32"/>
      <c r="AG3" s="32"/>
      <c r="AH3" s="32"/>
      <c r="AI3" s="32"/>
      <c r="AJ3" s="32"/>
      <c r="AK3" s="36" t="s">
        <v>7</v>
      </c>
    </row>
    <row r="4" spans="1:38" s="1" customFormat="1" ht="30" customHeight="1">
      <c r="A4" s="473" t="s">
        <v>195</v>
      </c>
      <c r="B4" s="475" t="s">
        <v>94</v>
      </c>
      <c r="C4" s="476"/>
      <c r="D4" s="476"/>
      <c r="E4" s="447" t="s">
        <v>95</v>
      </c>
      <c r="F4" s="476"/>
      <c r="G4" s="476"/>
      <c r="H4" s="470" t="s">
        <v>185</v>
      </c>
      <c r="I4" s="471"/>
      <c r="J4" s="472"/>
      <c r="K4" s="87" t="s">
        <v>186</v>
      </c>
      <c r="L4" s="88"/>
      <c r="M4" s="89"/>
      <c r="N4" s="470" t="s">
        <v>187</v>
      </c>
      <c r="O4" s="471"/>
      <c r="P4" s="472"/>
      <c r="Q4" s="470" t="s">
        <v>188</v>
      </c>
      <c r="R4" s="471"/>
      <c r="S4" s="472"/>
      <c r="T4" s="470" t="s">
        <v>189</v>
      </c>
      <c r="U4" s="471"/>
      <c r="V4" s="471"/>
      <c r="W4" s="470" t="s">
        <v>190</v>
      </c>
      <c r="X4" s="471"/>
      <c r="Y4" s="472"/>
      <c r="Z4" s="87" t="s">
        <v>191</v>
      </c>
      <c r="AA4" s="90"/>
      <c r="AB4" s="90"/>
      <c r="AC4" s="87" t="s">
        <v>192</v>
      </c>
      <c r="AD4" s="90"/>
      <c r="AE4" s="90"/>
      <c r="AF4" s="91" t="s">
        <v>193</v>
      </c>
      <c r="AG4" s="92"/>
      <c r="AH4" s="89"/>
      <c r="AI4" s="87" t="s">
        <v>194</v>
      </c>
      <c r="AJ4" s="88"/>
      <c r="AK4" s="149"/>
    </row>
    <row r="5" spans="1:38" s="1" customFormat="1" ht="30" customHeight="1" thickBot="1">
      <c r="A5" s="474"/>
      <c r="B5" s="148"/>
      <c r="C5" s="140" t="s">
        <v>9</v>
      </c>
      <c r="D5" s="147" t="s">
        <v>33</v>
      </c>
      <c r="E5" s="146"/>
      <c r="F5" s="140" t="s">
        <v>9</v>
      </c>
      <c r="G5" s="147" t="s">
        <v>33</v>
      </c>
      <c r="H5" s="146"/>
      <c r="I5" s="140" t="s">
        <v>9</v>
      </c>
      <c r="J5" s="147" t="s">
        <v>33</v>
      </c>
      <c r="K5" s="146"/>
      <c r="L5" s="140" t="s">
        <v>9</v>
      </c>
      <c r="M5" s="147" t="s">
        <v>33</v>
      </c>
      <c r="N5" s="146"/>
      <c r="O5" s="140" t="s">
        <v>9</v>
      </c>
      <c r="P5" s="147" t="s">
        <v>33</v>
      </c>
      <c r="Q5" s="146"/>
      <c r="R5" s="140" t="s">
        <v>9</v>
      </c>
      <c r="S5" s="147" t="s">
        <v>33</v>
      </c>
      <c r="T5" s="146"/>
      <c r="U5" s="140" t="s">
        <v>9</v>
      </c>
      <c r="V5" s="147" t="s">
        <v>33</v>
      </c>
      <c r="W5" s="146"/>
      <c r="X5" s="140" t="s">
        <v>9</v>
      </c>
      <c r="Y5" s="147" t="s">
        <v>33</v>
      </c>
      <c r="Z5" s="146"/>
      <c r="AA5" s="140" t="s">
        <v>9</v>
      </c>
      <c r="AB5" s="147" t="s">
        <v>33</v>
      </c>
      <c r="AC5" s="146"/>
      <c r="AD5" s="140" t="s">
        <v>9</v>
      </c>
      <c r="AE5" s="147" t="s">
        <v>33</v>
      </c>
      <c r="AF5" s="146"/>
      <c r="AG5" s="140" t="s">
        <v>9</v>
      </c>
      <c r="AH5" s="147" t="s">
        <v>33</v>
      </c>
      <c r="AI5" s="146"/>
      <c r="AJ5" s="140" t="s">
        <v>9</v>
      </c>
      <c r="AK5" s="147" t="s">
        <v>33</v>
      </c>
    </row>
    <row r="6" spans="1:38" s="1" customFormat="1" ht="17.100000000000001" customHeight="1" thickTop="1">
      <c r="A6" s="150">
        <v>2020</v>
      </c>
      <c r="B6" s="231">
        <v>2638</v>
      </c>
      <c r="C6" s="231">
        <v>1565</v>
      </c>
      <c r="D6" s="232">
        <v>1073</v>
      </c>
      <c r="E6" s="231">
        <v>170</v>
      </c>
      <c r="F6" s="231">
        <v>63</v>
      </c>
      <c r="G6" s="233">
        <v>107</v>
      </c>
      <c r="H6" s="231">
        <v>27</v>
      </c>
      <c r="I6" s="231">
        <v>14</v>
      </c>
      <c r="J6" s="233">
        <v>13</v>
      </c>
      <c r="K6" s="231">
        <v>990</v>
      </c>
      <c r="L6" s="231">
        <v>454</v>
      </c>
      <c r="M6" s="233">
        <v>536</v>
      </c>
      <c r="N6" s="231">
        <v>79</v>
      </c>
      <c r="O6" s="231">
        <v>3</v>
      </c>
      <c r="P6" s="233">
        <v>76</v>
      </c>
      <c r="Q6" s="231">
        <v>96</v>
      </c>
      <c r="R6" s="231">
        <v>49</v>
      </c>
      <c r="S6" s="233">
        <v>47</v>
      </c>
      <c r="T6" s="231">
        <v>8</v>
      </c>
      <c r="U6" s="231">
        <v>6</v>
      </c>
      <c r="V6" s="233">
        <v>2</v>
      </c>
      <c r="W6" s="231">
        <v>56</v>
      </c>
      <c r="X6" s="231">
        <v>53</v>
      </c>
      <c r="Y6" s="233">
        <v>3</v>
      </c>
      <c r="Z6" s="231">
        <v>49</v>
      </c>
      <c r="AA6" s="231">
        <v>35</v>
      </c>
      <c r="AB6" s="233">
        <v>14</v>
      </c>
      <c r="AC6" s="231">
        <v>25</v>
      </c>
      <c r="AD6" s="231">
        <v>16</v>
      </c>
      <c r="AE6" s="233">
        <v>9</v>
      </c>
      <c r="AF6" s="231">
        <v>72</v>
      </c>
      <c r="AG6" s="231">
        <v>67</v>
      </c>
      <c r="AH6" s="233">
        <v>5</v>
      </c>
      <c r="AI6" s="231">
        <v>1066</v>
      </c>
      <c r="AJ6" s="231">
        <v>805</v>
      </c>
      <c r="AK6" s="232">
        <v>261</v>
      </c>
    </row>
    <row r="7" spans="1:38" s="1" customFormat="1" ht="17.100000000000001" customHeight="1">
      <c r="A7" s="150">
        <v>2021</v>
      </c>
      <c r="B7" s="231">
        <v>2641</v>
      </c>
      <c r="C7" s="231">
        <v>1530</v>
      </c>
      <c r="D7" s="232">
        <v>1111</v>
      </c>
      <c r="E7" s="231">
        <v>213</v>
      </c>
      <c r="F7" s="231">
        <v>73</v>
      </c>
      <c r="G7" s="233">
        <v>140</v>
      </c>
      <c r="H7" s="231">
        <v>28</v>
      </c>
      <c r="I7" s="231">
        <v>15</v>
      </c>
      <c r="J7" s="233">
        <v>13</v>
      </c>
      <c r="K7" s="231">
        <v>973</v>
      </c>
      <c r="L7" s="231">
        <v>443</v>
      </c>
      <c r="M7" s="233">
        <v>530</v>
      </c>
      <c r="N7" s="231">
        <v>78</v>
      </c>
      <c r="O7" s="231">
        <v>1</v>
      </c>
      <c r="P7" s="233">
        <v>77</v>
      </c>
      <c r="Q7" s="231">
        <v>96</v>
      </c>
      <c r="R7" s="231">
        <v>46</v>
      </c>
      <c r="S7" s="233">
        <v>50</v>
      </c>
      <c r="T7" s="231">
        <v>8</v>
      </c>
      <c r="U7" s="231">
        <v>6</v>
      </c>
      <c r="V7" s="233">
        <v>2</v>
      </c>
      <c r="W7" s="231">
        <v>38</v>
      </c>
      <c r="X7" s="231">
        <v>34</v>
      </c>
      <c r="Y7" s="233">
        <v>4</v>
      </c>
      <c r="Z7" s="231">
        <v>55</v>
      </c>
      <c r="AA7" s="231">
        <v>39</v>
      </c>
      <c r="AB7" s="233">
        <v>16</v>
      </c>
      <c r="AC7" s="231">
        <v>22</v>
      </c>
      <c r="AD7" s="231">
        <v>13</v>
      </c>
      <c r="AE7" s="233">
        <v>9</v>
      </c>
      <c r="AF7" s="231">
        <v>63</v>
      </c>
      <c r="AG7" s="231">
        <v>59</v>
      </c>
      <c r="AH7" s="233">
        <v>4</v>
      </c>
      <c r="AI7" s="231">
        <v>1067</v>
      </c>
      <c r="AJ7" s="231">
        <v>800</v>
      </c>
      <c r="AK7" s="232">
        <v>267</v>
      </c>
    </row>
    <row r="8" spans="1:38" s="1" customFormat="1" ht="17.100000000000001" customHeight="1">
      <c r="A8" s="150">
        <v>2022</v>
      </c>
      <c r="B8" s="231">
        <v>3097</v>
      </c>
      <c r="C8" s="231">
        <v>1876</v>
      </c>
      <c r="D8" s="232">
        <v>1221</v>
      </c>
      <c r="E8" s="231">
        <v>279</v>
      </c>
      <c r="F8" s="231">
        <v>112</v>
      </c>
      <c r="G8" s="233">
        <v>167</v>
      </c>
      <c r="H8" s="231">
        <v>25</v>
      </c>
      <c r="I8" s="231">
        <v>15</v>
      </c>
      <c r="J8" s="233">
        <v>10</v>
      </c>
      <c r="K8" s="231">
        <v>1053</v>
      </c>
      <c r="L8" s="231">
        <v>480</v>
      </c>
      <c r="M8" s="233">
        <v>573</v>
      </c>
      <c r="N8" s="231">
        <v>79</v>
      </c>
      <c r="O8" s="231">
        <v>1</v>
      </c>
      <c r="P8" s="233">
        <v>78</v>
      </c>
      <c r="Q8" s="231">
        <v>109</v>
      </c>
      <c r="R8" s="231">
        <v>60</v>
      </c>
      <c r="S8" s="233">
        <v>49</v>
      </c>
      <c r="T8" s="231">
        <v>8</v>
      </c>
      <c r="U8" s="231">
        <v>6</v>
      </c>
      <c r="V8" s="233">
        <v>2</v>
      </c>
      <c r="W8" s="231">
        <v>65</v>
      </c>
      <c r="X8" s="231">
        <v>60</v>
      </c>
      <c r="Y8" s="233">
        <v>5</v>
      </c>
      <c r="Z8" s="231">
        <v>103</v>
      </c>
      <c r="AA8" s="231">
        <v>81</v>
      </c>
      <c r="AB8" s="233">
        <v>22</v>
      </c>
      <c r="AC8" s="231">
        <v>20</v>
      </c>
      <c r="AD8" s="231">
        <v>12</v>
      </c>
      <c r="AE8" s="233">
        <v>8</v>
      </c>
      <c r="AF8" s="231">
        <v>85</v>
      </c>
      <c r="AG8" s="231">
        <v>81</v>
      </c>
      <c r="AH8" s="233">
        <v>4</v>
      </c>
      <c r="AI8" s="231">
        <v>1271</v>
      </c>
      <c r="AJ8" s="231">
        <v>968</v>
      </c>
      <c r="AK8" s="232">
        <v>303</v>
      </c>
    </row>
    <row r="9" spans="1:38" s="1" customFormat="1" ht="17.100000000000001" customHeight="1">
      <c r="A9" s="150">
        <v>2023</v>
      </c>
      <c r="B9" s="231">
        <v>3921</v>
      </c>
      <c r="C9" s="231">
        <v>2436</v>
      </c>
      <c r="D9" s="232">
        <v>1485</v>
      </c>
      <c r="E9" s="231">
        <v>387</v>
      </c>
      <c r="F9" s="231">
        <v>171</v>
      </c>
      <c r="G9" s="233">
        <v>216</v>
      </c>
      <c r="H9" s="231">
        <v>28</v>
      </c>
      <c r="I9" s="231">
        <v>18</v>
      </c>
      <c r="J9" s="233">
        <v>10</v>
      </c>
      <c r="K9" s="231">
        <v>1440</v>
      </c>
      <c r="L9" s="231">
        <v>713</v>
      </c>
      <c r="M9" s="233">
        <v>727</v>
      </c>
      <c r="N9" s="231">
        <v>80</v>
      </c>
      <c r="O9" s="231">
        <v>2</v>
      </c>
      <c r="P9" s="233">
        <v>78</v>
      </c>
      <c r="Q9" s="231">
        <v>136</v>
      </c>
      <c r="R9" s="231">
        <v>78</v>
      </c>
      <c r="S9" s="233">
        <v>58</v>
      </c>
      <c r="T9" s="231">
        <v>7</v>
      </c>
      <c r="U9" s="231">
        <v>5</v>
      </c>
      <c r="V9" s="233">
        <v>2</v>
      </c>
      <c r="W9" s="231">
        <v>64</v>
      </c>
      <c r="X9" s="231">
        <v>57</v>
      </c>
      <c r="Y9" s="233">
        <v>7</v>
      </c>
      <c r="Z9" s="231">
        <v>103</v>
      </c>
      <c r="AA9" s="231">
        <v>85</v>
      </c>
      <c r="AB9" s="233">
        <v>18</v>
      </c>
      <c r="AC9" s="231">
        <v>18</v>
      </c>
      <c r="AD9" s="231">
        <v>11</v>
      </c>
      <c r="AE9" s="233">
        <v>7</v>
      </c>
      <c r="AF9" s="231">
        <v>100</v>
      </c>
      <c r="AG9" s="231">
        <v>90</v>
      </c>
      <c r="AH9" s="233">
        <v>10</v>
      </c>
      <c r="AI9" s="231">
        <v>1558</v>
      </c>
      <c r="AJ9" s="231">
        <v>1206</v>
      </c>
      <c r="AK9" s="232">
        <v>352</v>
      </c>
    </row>
    <row r="10" spans="1:38" s="312" customFormat="1" ht="17.100000000000001" customHeight="1">
      <c r="A10" s="313">
        <v>2024</v>
      </c>
      <c r="B10" s="314">
        <v>4748</v>
      </c>
      <c r="C10" s="314">
        <v>2942</v>
      </c>
      <c r="D10" s="315">
        <v>1806</v>
      </c>
      <c r="E10" s="314">
        <v>424</v>
      </c>
      <c r="F10" s="314">
        <v>215</v>
      </c>
      <c r="G10" s="316">
        <v>209</v>
      </c>
      <c r="H10" s="314">
        <v>26</v>
      </c>
      <c r="I10" s="314">
        <v>18</v>
      </c>
      <c r="J10" s="316">
        <v>8</v>
      </c>
      <c r="K10" s="314">
        <v>1791</v>
      </c>
      <c r="L10" s="314">
        <v>944</v>
      </c>
      <c r="M10" s="316">
        <v>847</v>
      </c>
      <c r="N10" s="314">
        <v>79</v>
      </c>
      <c r="O10" s="314">
        <v>2</v>
      </c>
      <c r="P10" s="316">
        <v>77</v>
      </c>
      <c r="Q10" s="314">
        <v>208</v>
      </c>
      <c r="R10" s="314">
        <v>95</v>
      </c>
      <c r="S10" s="316">
        <v>113</v>
      </c>
      <c r="T10" s="314">
        <v>10</v>
      </c>
      <c r="U10" s="314">
        <v>6</v>
      </c>
      <c r="V10" s="316">
        <v>4</v>
      </c>
      <c r="W10" s="314">
        <v>84</v>
      </c>
      <c r="X10" s="314">
        <v>76</v>
      </c>
      <c r="Y10" s="316">
        <v>8</v>
      </c>
      <c r="Z10" s="314">
        <v>108</v>
      </c>
      <c r="AA10" s="314">
        <v>85</v>
      </c>
      <c r="AB10" s="316">
        <v>23</v>
      </c>
      <c r="AC10" s="314">
        <v>19</v>
      </c>
      <c r="AD10" s="314">
        <v>12</v>
      </c>
      <c r="AE10" s="316">
        <v>7</v>
      </c>
      <c r="AF10" s="314">
        <v>140</v>
      </c>
      <c r="AG10" s="314">
        <v>116</v>
      </c>
      <c r="AH10" s="316">
        <v>24</v>
      </c>
      <c r="AI10" s="314">
        <v>1859</v>
      </c>
      <c r="AJ10" s="314">
        <v>1373</v>
      </c>
      <c r="AK10" s="315">
        <v>486</v>
      </c>
      <c r="AL10" s="347"/>
    </row>
    <row r="11" spans="1:38" s="21" customFormat="1" ht="15" customHeight="1">
      <c r="A11" s="55" t="s">
        <v>115</v>
      </c>
      <c r="B11" s="42"/>
      <c r="C11" s="42"/>
      <c r="D11" s="42"/>
      <c r="E11" s="42"/>
      <c r="F11" s="42"/>
      <c r="G11" s="42"/>
      <c r="H11" s="42"/>
      <c r="I11" s="42"/>
      <c r="J11" s="42"/>
      <c r="K11" s="42"/>
      <c r="L11" s="42"/>
      <c r="M11" s="42"/>
      <c r="N11" s="39"/>
      <c r="O11" s="42"/>
      <c r="P11" s="42"/>
      <c r="Q11" s="42"/>
      <c r="R11" s="42"/>
      <c r="S11" s="42"/>
      <c r="T11" s="42"/>
      <c r="U11" s="42"/>
      <c r="V11" s="42"/>
      <c r="W11" s="42"/>
      <c r="X11" s="42"/>
      <c r="Y11" s="42"/>
      <c r="Z11" s="42"/>
      <c r="AA11" s="42"/>
      <c r="AB11" s="42"/>
      <c r="AC11" s="42"/>
      <c r="AD11" s="42"/>
      <c r="AE11" s="42"/>
      <c r="AF11" s="42"/>
      <c r="AG11" s="42"/>
      <c r="AH11" s="42"/>
      <c r="AI11" s="42"/>
      <c r="AJ11" s="42"/>
      <c r="AK11" s="199" t="s">
        <v>200</v>
      </c>
    </row>
  </sheetData>
  <mergeCells count="10">
    <mergeCell ref="A1:Q1"/>
    <mergeCell ref="Q4:S4"/>
    <mergeCell ref="N4:P4"/>
    <mergeCell ref="W4:Y4"/>
    <mergeCell ref="T4:V4"/>
    <mergeCell ref="A2:AK2"/>
    <mergeCell ref="A4:A5"/>
    <mergeCell ref="B4:D4"/>
    <mergeCell ref="E4:G4"/>
    <mergeCell ref="H4:J4"/>
  </mergeCells>
  <phoneticPr fontId="2" type="noConversion"/>
  <printOptions horizontalCentered="1"/>
  <pageMargins left="0.78740157480314965" right="0.78740157480314965" top="0.98425196850393704" bottom="0.98425196850393704" header="0" footer="0.59055118110236227"/>
  <pageSetup paperSize="9" scale="76" firstPageNumber="13" pageOrder="overThenDown" orientation="landscape" r:id="rId1"/>
  <headerFooter scaleWithDoc="0"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25"/>
  <sheetViews>
    <sheetView view="pageBreakPreview" zoomScaleNormal="100" zoomScaleSheetLayoutView="100" workbookViewId="0">
      <selection activeCell="D7" sqref="D7"/>
    </sheetView>
  </sheetViews>
  <sheetFormatPr defaultColWidth="8.88671875" defaultRowHeight="13.5"/>
  <cols>
    <col min="1" max="1" width="8.77734375" style="3" customWidth="1"/>
    <col min="2" max="5" width="22.77734375" style="3" customWidth="1"/>
    <col min="6" max="16384" width="8.88671875" style="3"/>
  </cols>
  <sheetData>
    <row r="1" spans="1:17" s="11" customFormat="1" ht="14.25">
      <c r="A1" s="389" t="s">
        <v>32</v>
      </c>
      <c r="B1" s="389"/>
      <c r="C1" s="389"/>
      <c r="D1" s="389"/>
      <c r="E1" s="389"/>
      <c r="F1" s="389"/>
      <c r="G1" s="389"/>
      <c r="H1" s="389"/>
      <c r="I1" s="389"/>
      <c r="J1" s="389"/>
      <c r="K1" s="389"/>
      <c r="L1" s="389"/>
      <c r="M1" s="389"/>
      <c r="N1" s="389"/>
      <c r="O1" s="389"/>
      <c r="P1" s="389"/>
      <c r="Q1" s="389"/>
    </row>
    <row r="2" spans="1:17" s="19" customFormat="1" ht="30" customHeight="1">
      <c r="A2" s="477" t="s">
        <v>207</v>
      </c>
      <c r="B2" s="477"/>
      <c r="C2" s="477"/>
      <c r="D2" s="477"/>
      <c r="E2" s="477"/>
    </row>
    <row r="3" spans="1:17" s="24" customFormat="1" ht="15" customHeight="1">
      <c r="A3" s="38" t="s">
        <v>96</v>
      </c>
      <c r="B3" s="38"/>
      <c r="C3" s="38"/>
      <c r="D3" s="38"/>
      <c r="E3" s="34" t="s">
        <v>97</v>
      </c>
    </row>
    <row r="4" spans="1:17" s="8" customFormat="1" ht="34.5" customHeight="1" thickBot="1">
      <c r="A4" s="154" t="s">
        <v>195</v>
      </c>
      <c r="B4" s="151" t="s">
        <v>28</v>
      </c>
      <c r="C4" s="100" t="s">
        <v>29</v>
      </c>
      <c r="D4" s="152" t="s">
        <v>30</v>
      </c>
      <c r="E4" s="153" t="s">
        <v>31</v>
      </c>
    </row>
    <row r="5" spans="1:17" s="8" customFormat="1" ht="34.5" customHeight="1" thickTop="1">
      <c r="A5" s="156">
        <v>2020</v>
      </c>
      <c r="B5" s="227">
        <v>488</v>
      </c>
      <c r="C5" s="193">
        <v>26</v>
      </c>
      <c r="D5" s="259">
        <v>447</v>
      </c>
      <c r="E5" s="260">
        <v>4</v>
      </c>
    </row>
    <row r="6" spans="1:17" s="8" customFormat="1" ht="34.5" customHeight="1">
      <c r="A6" s="156">
        <v>2021</v>
      </c>
      <c r="B6" s="227">
        <v>514</v>
      </c>
      <c r="C6" s="193">
        <v>25</v>
      </c>
      <c r="D6" s="259">
        <v>493</v>
      </c>
      <c r="E6" s="260">
        <v>16</v>
      </c>
    </row>
    <row r="7" spans="1:17" s="277" customFormat="1" ht="34.5" customHeight="1">
      <c r="A7" s="156">
        <v>2022</v>
      </c>
      <c r="B7" s="227">
        <v>444</v>
      </c>
      <c r="C7" s="193">
        <v>28</v>
      </c>
      <c r="D7" s="229">
        <v>396</v>
      </c>
      <c r="E7" s="193">
        <v>6</v>
      </c>
    </row>
    <row r="8" spans="1:17" s="277" customFormat="1" ht="34.5" customHeight="1">
      <c r="A8" s="156">
        <v>2023</v>
      </c>
      <c r="B8" s="227">
        <v>487</v>
      </c>
      <c r="C8" s="193">
        <v>47</v>
      </c>
      <c r="D8" s="229">
        <v>443</v>
      </c>
      <c r="E8" s="193">
        <v>9</v>
      </c>
    </row>
    <row r="9" spans="1:17" s="321" customFormat="1" ht="34.5" customHeight="1">
      <c r="A9" s="317">
        <v>2024</v>
      </c>
      <c r="B9" s="318">
        <v>536</v>
      </c>
      <c r="C9" s="319">
        <v>36</v>
      </c>
      <c r="D9" s="320">
        <v>507</v>
      </c>
      <c r="E9" s="319">
        <v>9</v>
      </c>
    </row>
    <row r="10" spans="1:17" s="24" customFormat="1" ht="30.75" customHeight="1">
      <c r="A10" s="480" t="s">
        <v>202</v>
      </c>
      <c r="B10" s="480"/>
      <c r="C10" s="480"/>
      <c r="D10" s="480"/>
      <c r="E10" s="480"/>
    </row>
    <row r="11" spans="1:17">
      <c r="A11" s="478" t="s">
        <v>338</v>
      </c>
      <c r="B11" s="478"/>
      <c r="C11" s="478"/>
      <c r="D11" s="479" t="s">
        <v>340</v>
      </c>
      <c r="E11" s="479"/>
    </row>
    <row r="25" spans="8:8">
      <c r="H25" s="93" t="s">
        <v>196</v>
      </c>
    </row>
  </sheetData>
  <mergeCells count="5">
    <mergeCell ref="A2:E2"/>
    <mergeCell ref="A11:C11"/>
    <mergeCell ref="D11:E11"/>
    <mergeCell ref="A1:Q1"/>
    <mergeCell ref="A10:E10"/>
  </mergeCells>
  <phoneticPr fontId="2" type="noConversion"/>
  <printOptions horizontalCentered="1"/>
  <pageMargins left="0.78740157480314965" right="0.78740157480314965" top="0.98425196850393704" bottom="0.98425196850393704" header="0" footer="0.59055118110236227"/>
  <pageSetup paperSize="9" scale="98" firstPageNumber="13" pageOrder="overThenDown" orientation="landscape" r:id="rId1"/>
  <headerFooter scaleWithDoc="0"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AE20"/>
  <sheetViews>
    <sheetView view="pageBreakPreview" zoomScaleNormal="100" zoomScaleSheetLayoutView="100" workbookViewId="0">
      <selection activeCell="K10" sqref="K10"/>
    </sheetView>
  </sheetViews>
  <sheetFormatPr defaultColWidth="8.88671875" defaultRowHeight="13.5"/>
  <cols>
    <col min="1" max="2" width="6.33203125" style="169" customWidth="1"/>
    <col min="3" max="4" width="6.77734375" style="169" customWidth="1"/>
    <col min="5" max="5" width="6.33203125" style="169" customWidth="1"/>
    <col min="6" max="7" width="6.77734375" style="169" customWidth="1"/>
    <col min="8" max="8" width="6.33203125" style="169" customWidth="1"/>
    <col min="9" max="10" width="6.77734375" style="169" customWidth="1"/>
    <col min="11" max="11" width="6.33203125" style="169" customWidth="1"/>
    <col min="12" max="13" width="6.77734375" style="169" customWidth="1"/>
    <col min="14" max="14" width="6.33203125" style="169" customWidth="1"/>
    <col min="15" max="16" width="6.77734375" style="169" customWidth="1"/>
    <col min="17" max="17" width="6.33203125" style="169" customWidth="1"/>
    <col min="18" max="19" width="6.77734375" style="169" customWidth="1"/>
    <col min="20" max="20" width="6.33203125" style="169" customWidth="1"/>
    <col min="21" max="22" width="6.77734375" style="169" customWidth="1"/>
    <col min="23" max="23" width="6.33203125" style="169" customWidth="1"/>
    <col min="24" max="25" width="6.77734375" style="169" customWidth="1"/>
    <col min="26" max="26" width="6.33203125" style="169" customWidth="1"/>
    <col min="27" max="28" width="6.77734375" style="169" customWidth="1"/>
    <col min="29" max="29" width="6.33203125" style="169" customWidth="1"/>
    <col min="30" max="31" width="6.77734375" style="169" customWidth="1"/>
    <col min="32" max="16384" width="8.88671875" style="169"/>
  </cols>
  <sheetData>
    <row r="1" spans="1:31" s="11" customFormat="1" ht="14.25">
      <c r="A1" s="389" t="s">
        <v>32</v>
      </c>
      <c r="B1" s="389"/>
      <c r="C1" s="389"/>
      <c r="D1" s="389"/>
      <c r="E1" s="389"/>
      <c r="F1" s="389"/>
      <c r="G1" s="389"/>
      <c r="H1" s="389"/>
      <c r="I1" s="389"/>
      <c r="J1" s="389"/>
      <c r="K1" s="389"/>
      <c r="L1" s="389"/>
      <c r="M1" s="389"/>
      <c r="N1" s="389"/>
      <c r="O1" s="389"/>
      <c r="P1" s="389"/>
      <c r="Q1" s="389"/>
    </row>
    <row r="2" spans="1:31" s="157" customFormat="1" ht="30" customHeight="1">
      <c r="A2" s="489" t="s">
        <v>208</v>
      </c>
      <c r="B2" s="489"/>
      <c r="C2" s="489"/>
      <c r="D2" s="489"/>
      <c r="E2" s="489"/>
      <c r="F2" s="489"/>
      <c r="G2" s="489"/>
      <c r="H2" s="489"/>
      <c r="I2" s="489"/>
      <c r="J2" s="489"/>
      <c r="K2" s="489"/>
      <c r="L2" s="489"/>
      <c r="M2" s="489"/>
      <c r="N2" s="489"/>
      <c r="O2" s="489"/>
      <c r="P2" s="489"/>
      <c r="Q2" s="489"/>
      <c r="R2" s="489"/>
      <c r="S2" s="489"/>
      <c r="T2" s="489"/>
      <c r="U2" s="489"/>
      <c r="V2" s="489"/>
      <c r="W2" s="489"/>
      <c r="X2" s="489"/>
      <c r="Y2" s="489"/>
      <c r="Z2" s="489"/>
      <c r="AA2" s="489"/>
      <c r="AB2" s="489"/>
      <c r="AC2" s="489"/>
      <c r="AD2" s="489"/>
      <c r="AE2" s="489"/>
    </row>
    <row r="3" spans="1:31" s="161" customFormat="1" ht="12.95" customHeight="1">
      <c r="A3" s="488" t="s">
        <v>23</v>
      </c>
      <c r="B3" s="488"/>
      <c r="C3" s="488"/>
      <c r="D3" s="488"/>
      <c r="E3" s="488"/>
      <c r="F3" s="488"/>
      <c r="G3" s="488"/>
      <c r="H3" s="488"/>
      <c r="I3" s="488"/>
      <c r="J3" s="488"/>
      <c r="K3" s="488"/>
      <c r="L3" s="488"/>
      <c r="M3" s="488"/>
      <c r="N3" s="488"/>
      <c r="O3" s="488"/>
      <c r="P3" s="488"/>
      <c r="Q3" s="488"/>
      <c r="R3" s="488"/>
      <c r="S3" s="488"/>
      <c r="T3" s="158"/>
      <c r="U3" s="159"/>
      <c r="V3" s="159"/>
      <c r="W3" s="159"/>
      <c r="X3" s="159"/>
      <c r="Y3" s="159"/>
      <c r="Z3" s="159"/>
      <c r="AA3" s="159"/>
      <c r="AB3" s="159"/>
      <c r="AC3" s="159"/>
      <c r="AD3" s="159"/>
      <c r="AE3" s="160" t="s">
        <v>60</v>
      </c>
    </row>
    <row r="4" spans="1:31" s="162" customFormat="1" ht="72" customHeight="1">
      <c r="A4" s="485" t="s">
        <v>195</v>
      </c>
      <c r="B4" s="484" t="s">
        <v>24</v>
      </c>
      <c r="C4" s="482"/>
      <c r="D4" s="482"/>
      <c r="E4" s="481" t="s">
        <v>62</v>
      </c>
      <c r="F4" s="482"/>
      <c r="G4" s="483"/>
      <c r="H4" s="481" t="s">
        <v>63</v>
      </c>
      <c r="I4" s="482"/>
      <c r="J4" s="483"/>
      <c r="K4" s="481" t="s">
        <v>72</v>
      </c>
      <c r="L4" s="482"/>
      <c r="M4" s="483"/>
      <c r="N4" s="481" t="s">
        <v>64</v>
      </c>
      <c r="O4" s="482"/>
      <c r="P4" s="483"/>
      <c r="Q4" s="481" t="s">
        <v>73</v>
      </c>
      <c r="R4" s="482"/>
      <c r="S4" s="483"/>
      <c r="T4" s="481" t="s">
        <v>74</v>
      </c>
      <c r="U4" s="482"/>
      <c r="V4" s="483"/>
      <c r="W4" s="481" t="s">
        <v>75</v>
      </c>
      <c r="X4" s="482"/>
      <c r="Y4" s="483"/>
      <c r="Z4" s="481" t="s">
        <v>76</v>
      </c>
      <c r="AA4" s="482"/>
      <c r="AB4" s="483"/>
      <c r="AC4" s="481" t="s">
        <v>77</v>
      </c>
      <c r="AD4" s="482"/>
      <c r="AE4" s="483"/>
    </row>
    <row r="5" spans="1:31" s="163" customFormat="1" ht="26.1" customHeight="1" thickBot="1">
      <c r="A5" s="486"/>
      <c r="B5" s="177"/>
      <c r="C5" s="173" t="s">
        <v>10</v>
      </c>
      <c r="D5" s="174" t="s">
        <v>11</v>
      </c>
      <c r="E5" s="175"/>
      <c r="F5" s="173" t="s">
        <v>10</v>
      </c>
      <c r="G5" s="174" t="s">
        <v>11</v>
      </c>
      <c r="H5" s="172"/>
      <c r="I5" s="173" t="s">
        <v>10</v>
      </c>
      <c r="J5" s="174" t="s">
        <v>11</v>
      </c>
      <c r="K5" s="172"/>
      <c r="L5" s="173" t="s">
        <v>10</v>
      </c>
      <c r="M5" s="174" t="s">
        <v>11</v>
      </c>
      <c r="N5" s="172"/>
      <c r="O5" s="173" t="s">
        <v>10</v>
      </c>
      <c r="P5" s="174" t="s">
        <v>11</v>
      </c>
      <c r="Q5" s="172"/>
      <c r="R5" s="173" t="s">
        <v>10</v>
      </c>
      <c r="S5" s="174" t="s">
        <v>11</v>
      </c>
      <c r="T5" s="172"/>
      <c r="U5" s="173" t="s">
        <v>10</v>
      </c>
      <c r="V5" s="174" t="s">
        <v>11</v>
      </c>
      <c r="W5" s="172"/>
      <c r="X5" s="173" t="s">
        <v>10</v>
      </c>
      <c r="Y5" s="174" t="s">
        <v>11</v>
      </c>
      <c r="Z5" s="172"/>
      <c r="AA5" s="173" t="s">
        <v>10</v>
      </c>
      <c r="AB5" s="174" t="s">
        <v>11</v>
      </c>
      <c r="AC5" s="172"/>
      <c r="AD5" s="173" t="s">
        <v>10</v>
      </c>
      <c r="AE5" s="176" t="s">
        <v>11</v>
      </c>
    </row>
    <row r="6" spans="1:31" s="163" customFormat="1" ht="26.1" customHeight="1" thickTop="1">
      <c r="A6" s="178">
        <v>2020</v>
      </c>
      <c r="B6" s="248">
        <v>1027</v>
      </c>
      <c r="C6" s="248">
        <v>519</v>
      </c>
      <c r="D6" s="250">
        <v>508</v>
      </c>
      <c r="E6" s="248">
        <v>22</v>
      </c>
      <c r="F6" s="248">
        <v>11</v>
      </c>
      <c r="G6" s="249">
        <v>11</v>
      </c>
      <c r="H6" s="248">
        <v>263</v>
      </c>
      <c r="I6" s="248">
        <v>156</v>
      </c>
      <c r="J6" s="249">
        <v>107</v>
      </c>
      <c r="K6" s="248">
        <v>2</v>
      </c>
      <c r="L6" s="248">
        <v>0</v>
      </c>
      <c r="M6" s="249">
        <v>2</v>
      </c>
      <c r="N6" s="248">
        <v>36</v>
      </c>
      <c r="O6" s="248">
        <v>19</v>
      </c>
      <c r="P6" s="249">
        <v>17</v>
      </c>
      <c r="Q6" s="248">
        <v>3</v>
      </c>
      <c r="R6" s="248">
        <v>0</v>
      </c>
      <c r="S6" s="249">
        <v>3</v>
      </c>
      <c r="T6" s="248">
        <v>74</v>
      </c>
      <c r="U6" s="248">
        <v>28</v>
      </c>
      <c r="V6" s="249">
        <v>46</v>
      </c>
      <c r="W6" s="248">
        <v>0</v>
      </c>
      <c r="X6" s="248">
        <v>0</v>
      </c>
      <c r="Y6" s="249">
        <v>0</v>
      </c>
      <c r="Z6" s="248">
        <v>0</v>
      </c>
      <c r="AA6" s="248">
        <v>0</v>
      </c>
      <c r="AB6" s="249">
        <v>0</v>
      </c>
      <c r="AC6" s="248">
        <v>231</v>
      </c>
      <c r="AD6" s="248">
        <v>88</v>
      </c>
      <c r="AE6" s="250">
        <v>143</v>
      </c>
    </row>
    <row r="7" spans="1:31" s="163" customFormat="1" ht="26.1" customHeight="1">
      <c r="A7" s="178">
        <v>2021</v>
      </c>
      <c r="B7" s="248">
        <v>1041</v>
      </c>
      <c r="C7" s="248">
        <v>528</v>
      </c>
      <c r="D7" s="250">
        <v>513</v>
      </c>
      <c r="E7" s="248">
        <v>41</v>
      </c>
      <c r="F7" s="248">
        <v>19</v>
      </c>
      <c r="G7" s="249">
        <v>22</v>
      </c>
      <c r="H7" s="248">
        <v>224</v>
      </c>
      <c r="I7" s="248">
        <v>140</v>
      </c>
      <c r="J7" s="249">
        <v>84</v>
      </c>
      <c r="K7" s="248">
        <v>2</v>
      </c>
      <c r="L7" s="248">
        <v>1</v>
      </c>
      <c r="M7" s="249">
        <v>1</v>
      </c>
      <c r="N7" s="248">
        <v>25</v>
      </c>
      <c r="O7" s="248">
        <v>16</v>
      </c>
      <c r="P7" s="249">
        <v>9</v>
      </c>
      <c r="Q7" s="248">
        <v>14</v>
      </c>
      <c r="R7" s="248">
        <v>3</v>
      </c>
      <c r="S7" s="249">
        <v>11</v>
      </c>
      <c r="T7" s="248">
        <v>56</v>
      </c>
      <c r="U7" s="248">
        <v>25</v>
      </c>
      <c r="V7" s="249">
        <v>31</v>
      </c>
      <c r="W7" s="248">
        <v>0</v>
      </c>
      <c r="X7" s="248">
        <v>0</v>
      </c>
      <c r="Y7" s="249">
        <v>0</v>
      </c>
      <c r="Z7" s="248">
        <v>0</v>
      </c>
      <c r="AA7" s="248">
        <v>0</v>
      </c>
      <c r="AB7" s="249">
        <v>0</v>
      </c>
      <c r="AC7" s="248">
        <v>209</v>
      </c>
      <c r="AD7" s="248">
        <v>81</v>
      </c>
      <c r="AE7" s="250">
        <v>128</v>
      </c>
    </row>
    <row r="8" spans="1:31" s="278" customFormat="1" ht="24.75" customHeight="1">
      <c r="A8" s="279">
        <v>2022</v>
      </c>
      <c r="B8" s="248">
        <v>1270</v>
      </c>
      <c r="C8" s="248">
        <v>623</v>
      </c>
      <c r="D8" s="250">
        <v>647</v>
      </c>
      <c r="E8" s="248">
        <v>134</v>
      </c>
      <c r="F8" s="248">
        <v>61</v>
      </c>
      <c r="G8" s="249">
        <v>73</v>
      </c>
      <c r="H8" s="248">
        <v>264</v>
      </c>
      <c r="I8" s="248">
        <v>164</v>
      </c>
      <c r="J8" s="249">
        <v>100</v>
      </c>
      <c r="K8" s="248">
        <v>0</v>
      </c>
      <c r="L8" s="248">
        <v>0</v>
      </c>
      <c r="M8" s="249">
        <v>0</v>
      </c>
      <c r="N8" s="248">
        <v>39</v>
      </c>
      <c r="O8" s="248">
        <v>19</v>
      </c>
      <c r="P8" s="249">
        <v>20</v>
      </c>
      <c r="Q8" s="248">
        <v>13</v>
      </c>
      <c r="R8" s="248">
        <v>5</v>
      </c>
      <c r="S8" s="249">
        <v>8</v>
      </c>
      <c r="T8" s="248">
        <v>73</v>
      </c>
      <c r="U8" s="248">
        <v>29</v>
      </c>
      <c r="V8" s="249">
        <v>44</v>
      </c>
      <c r="W8" s="248">
        <v>0</v>
      </c>
      <c r="X8" s="248">
        <v>0</v>
      </c>
      <c r="Y8" s="249">
        <v>0</v>
      </c>
      <c r="Z8" s="248">
        <v>0</v>
      </c>
      <c r="AA8" s="248">
        <v>0</v>
      </c>
      <c r="AB8" s="249">
        <v>0</v>
      </c>
      <c r="AC8" s="248">
        <v>267</v>
      </c>
      <c r="AD8" s="248">
        <v>104</v>
      </c>
      <c r="AE8" s="250">
        <v>163</v>
      </c>
    </row>
    <row r="9" spans="1:31" s="278" customFormat="1" ht="24.75" customHeight="1">
      <c r="A9" s="279">
        <v>2023</v>
      </c>
      <c r="B9" s="248">
        <v>1210</v>
      </c>
      <c r="C9" s="248">
        <v>604</v>
      </c>
      <c r="D9" s="250">
        <v>606</v>
      </c>
      <c r="E9" s="248">
        <v>83</v>
      </c>
      <c r="F9" s="248">
        <v>38</v>
      </c>
      <c r="G9" s="249">
        <v>45</v>
      </c>
      <c r="H9" s="248">
        <v>247</v>
      </c>
      <c r="I9" s="248">
        <v>159</v>
      </c>
      <c r="J9" s="249">
        <v>88</v>
      </c>
      <c r="K9" s="248">
        <v>5</v>
      </c>
      <c r="L9" s="248">
        <v>2</v>
      </c>
      <c r="M9" s="249">
        <v>3</v>
      </c>
      <c r="N9" s="248">
        <v>27</v>
      </c>
      <c r="O9" s="248">
        <v>7</v>
      </c>
      <c r="P9" s="249">
        <v>20</v>
      </c>
      <c r="Q9" s="248">
        <v>16</v>
      </c>
      <c r="R9" s="248">
        <v>7</v>
      </c>
      <c r="S9" s="249">
        <v>9</v>
      </c>
      <c r="T9" s="248">
        <v>62</v>
      </c>
      <c r="U9" s="248">
        <v>17</v>
      </c>
      <c r="V9" s="249">
        <v>45</v>
      </c>
      <c r="W9" s="248">
        <v>0</v>
      </c>
      <c r="X9" s="248">
        <v>0</v>
      </c>
      <c r="Y9" s="249">
        <v>0</v>
      </c>
      <c r="Z9" s="248">
        <v>1</v>
      </c>
      <c r="AA9" s="248">
        <v>0</v>
      </c>
      <c r="AB9" s="249">
        <v>1</v>
      </c>
      <c r="AC9" s="248">
        <v>241</v>
      </c>
      <c r="AD9" s="248">
        <v>95</v>
      </c>
      <c r="AE9" s="250">
        <v>146</v>
      </c>
    </row>
    <row r="10" spans="1:31" s="326" customFormat="1" ht="24.75" customHeight="1">
      <c r="A10" s="322">
        <v>2024</v>
      </c>
      <c r="B10" s="323">
        <v>1210</v>
      </c>
      <c r="C10" s="323">
        <v>609</v>
      </c>
      <c r="D10" s="324">
        <v>601</v>
      </c>
      <c r="E10" s="323">
        <v>86</v>
      </c>
      <c r="F10" s="323">
        <v>38</v>
      </c>
      <c r="G10" s="325">
        <v>48</v>
      </c>
      <c r="H10" s="323">
        <v>247</v>
      </c>
      <c r="I10" s="323">
        <v>146</v>
      </c>
      <c r="J10" s="325">
        <v>101</v>
      </c>
      <c r="K10" s="323">
        <v>2</v>
      </c>
      <c r="L10" s="323">
        <v>1</v>
      </c>
      <c r="M10" s="325">
        <v>1</v>
      </c>
      <c r="N10" s="323">
        <v>33</v>
      </c>
      <c r="O10" s="323">
        <v>13</v>
      </c>
      <c r="P10" s="325">
        <v>20</v>
      </c>
      <c r="Q10" s="323">
        <v>12</v>
      </c>
      <c r="R10" s="323">
        <v>5</v>
      </c>
      <c r="S10" s="325">
        <v>7</v>
      </c>
      <c r="T10" s="323">
        <v>73</v>
      </c>
      <c r="U10" s="323">
        <v>29</v>
      </c>
      <c r="V10" s="325">
        <v>44</v>
      </c>
      <c r="W10" s="323">
        <v>0</v>
      </c>
      <c r="X10" s="323">
        <v>0</v>
      </c>
      <c r="Y10" s="325">
        <v>0</v>
      </c>
      <c r="Z10" s="323">
        <v>0</v>
      </c>
      <c r="AA10" s="323">
        <v>0</v>
      </c>
      <c r="AB10" s="325">
        <v>0</v>
      </c>
      <c r="AC10" s="323">
        <v>248</v>
      </c>
      <c r="AD10" s="323">
        <v>103</v>
      </c>
      <c r="AE10" s="324">
        <v>145</v>
      </c>
    </row>
    <row r="11" spans="1:31" s="162" customFormat="1" ht="6.95" customHeight="1">
      <c r="A11" s="164"/>
      <c r="B11" s="164"/>
      <c r="C11" s="164"/>
      <c r="D11" s="164"/>
      <c r="E11" s="164"/>
      <c r="F11" s="164"/>
      <c r="G11" s="164"/>
      <c r="H11" s="164"/>
      <c r="I11" s="164"/>
      <c r="J11" s="164"/>
      <c r="K11" s="164"/>
      <c r="L11" s="164"/>
      <c r="M11" s="164"/>
      <c r="N11" s="164"/>
      <c r="O11" s="164"/>
      <c r="P11" s="164"/>
      <c r="Q11" s="164"/>
      <c r="R11" s="164"/>
      <c r="S11" s="164"/>
      <c r="T11" s="164"/>
      <c r="U11" s="164"/>
      <c r="V11" s="164"/>
      <c r="W11" s="164"/>
      <c r="X11" s="164"/>
      <c r="Y11" s="164"/>
      <c r="Z11" s="164"/>
      <c r="AA11" s="164"/>
      <c r="AB11" s="164"/>
      <c r="AC11" s="164"/>
      <c r="AD11" s="164"/>
      <c r="AE11" s="164"/>
    </row>
    <row r="12" spans="1:31" s="162" customFormat="1" ht="62.25" customHeight="1">
      <c r="A12" s="485" t="s">
        <v>195</v>
      </c>
      <c r="B12" s="484" t="s">
        <v>65</v>
      </c>
      <c r="C12" s="482"/>
      <c r="D12" s="482"/>
      <c r="E12" s="481" t="s">
        <v>66</v>
      </c>
      <c r="F12" s="482"/>
      <c r="G12" s="483"/>
      <c r="H12" s="481" t="s">
        <v>67</v>
      </c>
      <c r="I12" s="482"/>
      <c r="J12" s="483"/>
      <c r="K12" s="481" t="s">
        <v>68</v>
      </c>
      <c r="L12" s="482"/>
      <c r="M12" s="483"/>
      <c r="N12" s="481" t="s">
        <v>78</v>
      </c>
      <c r="O12" s="482"/>
      <c r="P12" s="483"/>
      <c r="Q12" s="481" t="s">
        <v>79</v>
      </c>
      <c r="R12" s="482"/>
      <c r="S12" s="483"/>
      <c r="T12" s="481" t="s">
        <v>69</v>
      </c>
      <c r="U12" s="482"/>
      <c r="V12" s="483"/>
      <c r="W12" s="481" t="s">
        <v>70</v>
      </c>
      <c r="X12" s="482"/>
      <c r="Y12" s="483"/>
      <c r="Z12" s="481" t="s">
        <v>71</v>
      </c>
      <c r="AA12" s="482"/>
      <c r="AB12" s="483"/>
      <c r="AC12" s="481" t="s">
        <v>80</v>
      </c>
      <c r="AD12" s="482"/>
      <c r="AE12" s="483"/>
    </row>
    <row r="13" spans="1:31" s="163" customFormat="1" ht="26.1" customHeight="1" thickBot="1">
      <c r="A13" s="486"/>
      <c r="B13" s="177"/>
      <c r="C13" s="173" t="s">
        <v>10</v>
      </c>
      <c r="D13" s="174" t="s">
        <v>11</v>
      </c>
      <c r="E13" s="172"/>
      <c r="F13" s="173" t="s">
        <v>10</v>
      </c>
      <c r="G13" s="174" t="s">
        <v>11</v>
      </c>
      <c r="H13" s="172"/>
      <c r="I13" s="173" t="s">
        <v>10</v>
      </c>
      <c r="J13" s="174" t="s">
        <v>11</v>
      </c>
      <c r="K13" s="172"/>
      <c r="L13" s="173" t="s">
        <v>10</v>
      </c>
      <c r="M13" s="174" t="s">
        <v>11</v>
      </c>
      <c r="N13" s="172"/>
      <c r="O13" s="173" t="s">
        <v>10</v>
      </c>
      <c r="P13" s="174" t="s">
        <v>11</v>
      </c>
      <c r="Q13" s="172"/>
      <c r="R13" s="173" t="s">
        <v>10</v>
      </c>
      <c r="S13" s="174" t="s">
        <v>11</v>
      </c>
      <c r="T13" s="172"/>
      <c r="U13" s="173" t="s">
        <v>10</v>
      </c>
      <c r="V13" s="174" t="s">
        <v>11</v>
      </c>
      <c r="W13" s="172"/>
      <c r="X13" s="173" t="s">
        <v>10</v>
      </c>
      <c r="Y13" s="174" t="s">
        <v>11</v>
      </c>
      <c r="Z13" s="172"/>
      <c r="AA13" s="173" t="s">
        <v>10</v>
      </c>
      <c r="AB13" s="174" t="s">
        <v>11</v>
      </c>
      <c r="AC13" s="172"/>
      <c r="AD13" s="173" t="s">
        <v>10</v>
      </c>
      <c r="AE13" s="176" t="s">
        <v>11</v>
      </c>
    </row>
    <row r="14" spans="1:31" s="163" customFormat="1" ht="26.1" customHeight="1" thickTop="1">
      <c r="A14" s="178">
        <v>2020</v>
      </c>
      <c r="B14" s="248">
        <v>128</v>
      </c>
      <c r="C14" s="248">
        <v>70</v>
      </c>
      <c r="D14" s="249">
        <v>58</v>
      </c>
      <c r="E14" s="248">
        <v>50</v>
      </c>
      <c r="F14" s="248">
        <v>23</v>
      </c>
      <c r="G14" s="249">
        <v>27</v>
      </c>
      <c r="H14" s="248">
        <v>1</v>
      </c>
      <c r="I14" s="248">
        <v>0</v>
      </c>
      <c r="J14" s="249">
        <v>1</v>
      </c>
      <c r="K14" s="248">
        <v>5</v>
      </c>
      <c r="L14" s="248">
        <v>1</v>
      </c>
      <c r="M14" s="249">
        <v>4</v>
      </c>
      <c r="N14" s="248">
        <v>26</v>
      </c>
      <c r="O14" s="248">
        <v>14</v>
      </c>
      <c r="P14" s="249">
        <v>12</v>
      </c>
      <c r="Q14" s="248">
        <v>2</v>
      </c>
      <c r="R14" s="248">
        <v>0</v>
      </c>
      <c r="S14" s="249">
        <v>2</v>
      </c>
      <c r="T14" s="248">
        <v>0</v>
      </c>
      <c r="U14" s="248">
        <v>0</v>
      </c>
      <c r="V14" s="249">
        <v>0</v>
      </c>
      <c r="W14" s="248">
        <v>0</v>
      </c>
      <c r="X14" s="248">
        <v>0</v>
      </c>
      <c r="Y14" s="249">
        <v>0</v>
      </c>
      <c r="Z14" s="248">
        <v>89</v>
      </c>
      <c r="AA14" s="248">
        <v>42</v>
      </c>
      <c r="AB14" s="249">
        <v>47</v>
      </c>
      <c r="AC14" s="248">
        <v>95</v>
      </c>
      <c r="AD14" s="248">
        <v>67</v>
      </c>
      <c r="AE14" s="250">
        <v>28</v>
      </c>
    </row>
    <row r="15" spans="1:31" s="163" customFormat="1" ht="26.1" customHeight="1">
      <c r="A15" s="178">
        <v>2021</v>
      </c>
      <c r="B15" s="248">
        <v>177</v>
      </c>
      <c r="C15" s="248">
        <v>95</v>
      </c>
      <c r="D15" s="249">
        <v>82</v>
      </c>
      <c r="E15" s="248">
        <v>49</v>
      </c>
      <c r="F15" s="248">
        <v>24</v>
      </c>
      <c r="G15" s="249">
        <v>25</v>
      </c>
      <c r="H15" s="248">
        <v>3</v>
      </c>
      <c r="I15" s="248">
        <v>0</v>
      </c>
      <c r="J15" s="249">
        <v>3</v>
      </c>
      <c r="K15" s="248">
        <v>2</v>
      </c>
      <c r="L15" s="248">
        <v>1</v>
      </c>
      <c r="M15" s="249">
        <v>1</v>
      </c>
      <c r="N15" s="248">
        <v>28</v>
      </c>
      <c r="O15" s="248">
        <v>15</v>
      </c>
      <c r="P15" s="249">
        <v>13</v>
      </c>
      <c r="Q15" s="248">
        <v>0</v>
      </c>
      <c r="R15" s="248">
        <v>0</v>
      </c>
      <c r="S15" s="249">
        <v>0</v>
      </c>
      <c r="T15" s="248">
        <v>1</v>
      </c>
      <c r="U15" s="248">
        <v>1</v>
      </c>
      <c r="V15" s="249">
        <v>0</v>
      </c>
      <c r="W15" s="248">
        <v>1</v>
      </c>
      <c r="X15" s="248">
        <v>1</v>
      </c>
      <c r="Y15" s="249">
        <v>0</v>
      </c>
      <c r="Z15" s="248">
        <v>126</v>
      </c>
      <c r="AA15" s="248">
        <v>49</v>
      </c>
      <c r="AB15" s="249">
        <v>77</v>
      </c>
      <c r="AC15" s="248">
        <v>83</v>
      </c>
      <c r="AD15" s="248">
        <v>57</v>
      </c>
      <c r="AE15" s="250">
        <v>26</v>
      </c>
    </row>
    <row r="16" spans="1:31" s="278" customFormat="1" ht="24.75" customHeight="1">
      <c r="A16" s="279">
        <v>2022</v>
      </c>
      <c r="B16" s="248">
        <v>188</v>
      </c>
      <c r="C16" s="248">
        <v>88</v>
      </c>
      <c r="D16" s="249">
        <v>100</v>
      </c>
      <c r="E16" s="248">
        <v>56</v>
      </c>
      <c r="F16" s="248">
        <v>32</v>
      </c>
      <c r="G16" s="249">
        <v>24</v>
      </c>
      <c r="H16" s="248">
        <v>3</v>
      </c>
      <c r="I16" s="248">
        <v>2</v>
      </c>
      <c r="J16" s="249">
        <v>1</v>
      </c>
      <c r="K16" s="248">
        <v>6</v>
      </c>
      <c r="L16" s="248">
        <v>1</v>
      </c>
      <c r="M16" s="249">
        <v>5</v>
      </c>
      <c r="N16" s="248">
        <v>31</v>
      </c>
      <c r="O16" s="248">
        <v>9</v>
      </c>
      <c r="P16" s="249">
        <v>22</v>
      </c>
      <c r="Q16" s="248">
        <v>0</v>
      </c>
      <c r="R16" s="248">
        <v>0</v>
      </c>
      <c r="S16" s="249">
        <v>0</v>
      </c>
      <c r="T16" s="248">
        <v>0</v>
      </c>
      <c r="U16" s="248">
        <v>0</v>
      </c>
      <c r="V16" s="249">
        <v>0</v>
      </c>
      <c r="W16" s="248">
        <v>1</v>
      </c>
      <c r="X16" s="248">
        <v>0</v>
      </c>
      <c r="Y16" s="249">
        <v>1</v>
      </c>
      <c r="Z16" s="248">
        <v>119</v>
      </c>
      <c r="AA16" s="248">
        <v>55</v>
      </c>
      <c r="AB16" s="249">
        <v>64</v>
      </c>
      <c r="AC16" s="248">
        <v>76</v>
      </c>
      <c r="AD16" s="248">
        <v>54</v>
      </c>
      <c r="AE16" s="250">
        <v>22</v>
      </c>
    </row>
    <row r="17" spans="1:31" s="278" customFormat="1" ht="24.75" customHeight="1">
      <c r="A17" s="279">
        <v>2023</v>
      </c>
      <c r="B17" s="248">
        <v>205</v>
      </c>
      <c r="C17" s="248">
        <v>107</v>
      </c>
      <c r="D17" s="249">
        <v>98</v>
      </c>
      <c r="E17" s="248">
        <v>58</v>
      </c>
      <c r="F17" s="248">
        <v>31</v>
      </c>
      <c r="G17" s="249">
        <v>27</v>
      </c>
      <c r="H17" s="248">
        <v>2</v>
      </c>
      <c r="I17" s="248">
        <v>1</v>
      </c>
      <c r="J17" s="249">
        <v>1</v>
      </c>
      <c r="K17" s="248">
        <v>6</v>
      </c>
      <c r="L17" s="248">
        <v>4</v>
      </c>
      <c r="M17" s="249">
        <v>2</v>
      </c>
      <c r="N17" s="248">
        <v>34</v>
      </c>
      <c r="O17" s="248">
        <v>16</v>
      </c>
      <c r="P17" s="249">
        <v>18</v>
      </c>
      <c r="Q17" s="248">
        <v>0</v>
      </c>
      <c r="R17" s="248">
        <v>0</v>
      </c>
      <c r="S17" s="249">
        <v>0</v>
      </c>
      <c r="T17" s="248">
        <v>0</v>
      </c>
      <c r="U17" s="248">
        <v>0</v>
      </c>
      <c r="V17" s="249">
        <v>0</v>
      </c>
      <c r="W17" s="248">
        <v>2</v>
      </c>
      <c r="X17" s="248">
        <v>1</v>
      </c>
      <c r="Y17" s="249">
        <v>1</v>
      </c>
      <c r="Z17" s="248">
        <v>136</v>
      </c>
      <c r="AA17" s="248">
        <v>64</v>
      </c>
      <c r="AB17" s="249">
        <v>72</v>
      </c>
      <c r="AC17" s="248">
        <v>85</v>
      </c>
      <c r="AD17" s="248">
        <v>55</v>
      </c>
      <c r="AE17" s="250">
        <v>30</v>
      </c>
    </row>
    <row r="18" spans="1:31" s="326" customFormat="1" ht="24.75" customHeight="1">
      <c r="A18" s="322">
        <v>2024</v>
      </c>
      <c r="B18" s="323">
        <v>195</v>
      </c>
      <c r="C18" s="323">
        <v>101</v>
      </c>
      <c r="D18" s="325">
        <v>94</v>
      </c>
      <c r="E18" s="323">
        <v>50</v>
      </c>
      <c r="F18" s="323">
        <v>22</v>
      </c>
      <c r="G18" s="325">
        <v>28</v>
      </c>
      <c r="H18" s="323">
        <v>1</v>
      </c>
      <c r="I18" s="323">
        <v>1</v>
      </c>
      <c r="J18" s="325">
        <v>0</v>
      </c>
      <c r="K18" s="323">
        <v>3</v>
      </c>
      <c r="L18" s="323">
        <v>2</v>
      </c>
      <c r="M18" s="325">
        <v>1</v>
      </c>
      <c r="N18" s="323">
        <v>37</v>
      </c>
      <c r="O18" s="323">
        <v>14</v>
      </c>
      <c r="P18" s="325">
        <v>23</v>
      </c>
      <c r="Q18" s="323">
        <v>0</v>
      </c>
      <c r="R18" s="323">
        <v>0</v>
      </c>
      <c r="S18" s="325">
        <v>0</v>
      </c>
      <c r="T18" s="323">
        <v>0</v>
      </c>
      <c r="U18" s="323">
        <v>0</v>
      </c>
      <c r="V18" s="325">
        <v>0</v>
      </c>
      <c r="W18" s="323">
        <v>1</v>
      </c>
      <c r="X18" s="323">
        <v>0</v>
      </c>
      <c r="Y18" s="325">
        <v>1</v>
      </c>
      <c r="Z18" s="323">
        <v>120</v>
      </c>
      <c r="AA18" s="323">
        <v>58</v>
      </c>
      <c r="AB18" s="325">
        <v>62</v>
      </c>
      <c r="AC18" s="323">
        <v>102</v>
      </c>
      <c r="AD18" s="323">
        <v>76</v>
      </c>
      <c r="AE18" s="324">
        <v>26</v>
      </c>
    </row>
    <row r="19" spans="1:31" s="166" customFormat="1" ht="12.95" customHeight="1">
      <c r="A19" s="487" t="s">
        <v>341</v>
      </c>
      <c r="B19" s="487"/>
      <c r="C19" s="487"/>
      <c r="D19" s="487"/>
      <c r="E19" s="487"/>
      <c r="F19" s="487"/>
      <c r="G19" s="487"/>
      <c r="H19" s="487"/>
      <c r="I19" s="487"/>
      <c r="J19" s="487"/>
      <c r="K19" s="487"/>
      <c r="L19" s="487"/>
      <c r="M19" s="487"/>
      <c r="N19" s="487"/>
      <c r="O19" s="487"/>
      <c r="P19" s="487"/>
      <c r="Q19" s="487"/>
      <c r="R19" s="487"/>
      <c r="S19" s="487"/>
      <c r="T19" s="165"/>
      <c r="U19" s="170"/>
      <c r="V19" s="170"/>
      <c r="W19" s="170"/>
      <c r="X19" s="170"/>
      <c r="Y19" s="170"/>
      <c r="Z19" s="170"/>
      <c r="AA19" s="170"/>
      <c r="AB19" s="170"/>
      <c r="AC19" s="170"/>
      <c r="AD19" s="170"/>
      <c r="AE19" s="171" t="s">
        <v>357</v>
      </c>
    </row>
    <row r="20" spans="1:31" s="168" customFormat="1" ht="12" customHeight="1">
      <c r="A20" s="167"/>
      <c r="B20" s="167"/>
      <c r="C20" s="167"/>
      <c r="D20" s="167"/>
      <c r="E20" s="167"/>
      <c r="F20" s="167"/>
      <c r="G20" s="167"/>
      <c r="H20" s="167"/>
      <c r="I20" s="167"/>
      <c r="J20" s="167"/>
      <c r="K20" s="167"/>
      <c r="L20" s="167"/>
      <c r="M20" s="167"/>
      <c r="N20" s="167"/>
      <c r="O20" s="167"/>
      <c r="P20" s="167"/>
      <c r="Q20" s="167"/>
      <c r="R20" s="167"/>
      <c r="S20" s="167"/>
      <c r="T20" s="167"/>
      <c r="U20" s="167"/>
      <c r="V20" s="167"/>
      <c r="W20" s="167"/>
      <c r="X20" s="167"/>
      <c r="Y20" s="167"/>
      <c r="Z20" s="167"/>
      <c r="AA20" s="167"/>
      <c r="AB20" s="167"/>
      <c r="AC20" s="167"/>
      <c r="AD20" s="167"/>
      <c r="AE20" s="167"/>
    </row>
  </sheetData>
  <mergeCells count="26">
    <mergeCell ref="A1:Q1"/>
    <mergeCell ref="T12:V12"/>
    <mergeCell ref="W12:Y12"/>
    <mergeCell ref="A12:A13"/>
    <mergeCell ref="A19:S19"/>
    <mergeCell ref="A4:A5"/>
    <mergeCell ref="B4:D4"/>
    <mergeCell ref="E4:G4"/>
    <mergeCell ref="H4:J4"/>
    <mergeCell ref="H12:J12"/>
    <mergeCell ref="A3:S3"/>
    <mergeCell ref="A2:AE2"/>
    <mergeCell ref="Z12:AB12"/>
    <mergeCell ref="AC12:AE12"/>
    <mergeCell ref="Q4:S4"/>
    <mergeCell ref="T4:V4"/>
    <mergeCell ref="AC4:AE4"/>
    <mergeCell ref="Q12:S12"/>
    <mergeCell ref="W4:Y4"/>
    <mergeCell ref="Z4:AB4"/>
    <mergeCell ref="B12:D12"/>
    <mergeCell ref="E12:G12"/>
    <mergeCell ref="K12:M12"/>
    <mergeCell ref="N12:P12"/>
    <mergeCell ref="K4:M4"/>
    <mergeCell ref="N4:P4"/>
  </mergeCells>
  <phoneticPr fontId="2" type="noConversion"/>
  <printOptions horizontalCentered="1"/>
  <pageMargins left="0.78740157480314965" right="0.78740157480314965" top="0.98425196850393704" bottom="0.98425196850393704" header="0" footer="0.59055118110236227"/>
  <pageSetup paperSize="9" scale="54" firstPageNumber="13" pageOrder="overThenDown" orientation="landscape" r:id="rId1"/>
  <headerFooter scaleWithDoc="0"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dimension ref="A1:Q12"/>
  <sheetViews>
    <sheetView view="pageBreakPreview" zoomScaleNormal="100" zoomScaleSheetLayoutView="100" workbookViewId="0">
      <selection activeCell="L10" sqref="L10"/>
    </sheetView>
  </sheetViews>
  <sheetFormatPr defaultColWidth="8.88671875" defaultRowHeight="13.5"/>
  <cols>
    <col min="1" max="1" width="8.77734375" style="4" customWidth="1"/>
    <col min="2" max="11" width="11.77734375" style="4" customWidth="1"/>
    <col min="12" max="12" width="11.77734375" style="98" customWidth="1"/>
    <col min="13" max="17" width="8.88671875" style="4" hidden="1" customWidth="1"/>
    <col min="18" max="16384" width="8.88671875" style="4"/>
  </cols>
  <sheetData>
    <row r="1" spans="1:17" s="11" customFormat="1" ht="14.25">
      <c r="A1" s="200" t="s">
        <v>32</v>
      </c>
      <c r="B1" s="200"/>
      <c r="C1" s="200"/>
      <c r="D1" s="200"/>
      <c r="E1" s="200"/>
      <c r="F1" s="200"/>
      <c r="G1" s="200"/>
      <c r="H1" s="200"/>
      <c r="I1" s="200"/>
      <c r="J1" s="200"/>
      <c r="K1" s="200"/>
      <c r="L1" s="200"/>
      <c r="M1" s="200"/>
      <c r="N1" s="200"/>
      <c r="O1" s="200"/>
      <c r="P1" s="200"/>
      <c r="Q1" s="200"/>
    </row>
    <row r="2" spans="1:17" s="16" customFormat="1" ht="30" customHeight="1">
      <c r="A2" s="418" t="s">
        <v>209</v>
      </c>
      <c r="B2" s="418"/>
      <c r="C2" s="418"/>
      <c r="D2" s="418"/>
      <c r="E2" s="418"/>
      <c r="F2" s="418"/>
      <c r="G2" s="418"/>
      <c r="H2" s="418"/>
      <c r="I2" s="418"/>
      <c r="J2" s="418"/>
      <c r="K2" s="418"/>
      <c r="L2" s="418"/>
    </row>
    <row r="3" spans="1:17" s="21" customFormat="1" ht="15" customHeight="1">
      <c r="A3" s="491" t="s">
        <v>16</v>
      </c>
      <c r="B3" s="491"/>
      <c r="C3" s="491"/>
      <c r="D3" s="491"/>
      <c r="E3" s="491"/>
      <c r="F3" s="491"/>
      <c r="H3" s="40"/>
      <c r="I3" s="40"/>
      <c r="J3" s="40"/>
      <c r="K3" s="40"/>
      <c r="L3" s="95" t="s">
        <v>17</v>
      </c>
    </row>
    <row r="4" spans="1:17" ht="24" customHeight="1">
      <c r="A4" s="496" t="s">
        <v>195</v>
      </c>
      <c r="B4" s="492" t="s">
        <v>101</v>
      </c>
      <c r="C4" s="498" t="s">
        <v>56</v>
      </c>
      <c r="D4" s="499"/>
      <c r="E4" s="499"/>
      <c r="F4" s="499"/>
      <c r="G4" s="499"/>
      <c r="H4" s="499"/>
      <c r="I4" s="499"/>
      <c r="J4" s="499"/>
      <c r="K4" s="492"/>
      <c r="L4" s="494" t="s">
        <v>82</v>
      </c>
    </row>
    <row r="5" spans="1:17" ht="44.25" customHeight="1" thickBot="1">
      <c r="A5" s="497"/>
      <c r="B5" s="493"/>
      <c r="C5" s="179" t="s">
        <v>26</v>
      </c>
      <c r="D5" s="179" t="s">
        <v>39</v>
      </c>
      <c r="E5" s="179" t="s">
        <v>37</v>
      </c>
      <c r="F5" s="179" t="s">
        <v>38</v>
      </c>
      <c r="G5" s="179" t="s">
        <v>40</v>
      </c>
      <c r="H5" s="179" t="s">
        <v>41</v>
      </c>
      <c r="I5" s="179" t="s">
        <v>42</v>
      </c>
      <c r="J5" s="179" t="s">
        <v>43</v>
      </c>
      <c r="K5" s="179" t="s">
        <v>81</v>
      </c>
      <c r="L5" s="495"/>
    </row>
    <row r="6" spans="1:17" ht="14.25" thickTop="1">
      <c r="A6" s="155">
        <v>2020</v>
      </c>
      <c r="B6" s="180">
        <v>48497</v>
      </c>
      <c r="C6" s="251">
        <v>17777</v>
      </c>
      <c r="D6" s="252">
        <v>88</v>
      </c>
      <c r="E6" s="252">
        <v>1784</v>
      </c>
      <c r="F6" s="252">
        <v>2353</v>
      </c>
      <c r="G6" s="252">
        <v>2661</v>
      </c>
      <c r="H6" s="252">
        <v>2824</v>
      </c>
      <c r="I6" s="252">
        <v>2625</v>
      </c>
      <c r="J6" s="252">
        <v>2841</v>
      </c>
      <c r="K6" s="253">
        <v>2601</v>
      </c>
      <c r="L6" s="96">
        <v>36.655875621172449</v>
      </c>
    </row>
    <row r="7" spans="1:17">
      <c r="A7" s="155">
        <v>2021</v>
      </c>
      <c r="B7" s="180">
        <v>50270</v>
      </c>
      <c r="C7" s="251">
        <v>18620</v>
      </c>
      <c r="D7" s="252">
        <v>62</v>
      </c>
      <c r="E7" s="252">
        <v>1895</v>
      </c>
      <c r="F7" s="252">
        <v>2472</v>
      </c>
      <c r="G7" s="252">
        <v>2833</v>
      </c>
      <c r="H7" s="252">
        <v>2945</v>
      </c>
      <c r="I7" s="252">
        <v>2847</v>
      </c>
      <c r="J7" s="252">
        <v>2785</v>
      </c>
      <c r="K7" s="253">
        <v>2781</v>
      </c>
      <c r="L7" s="96">
        <v>37.039984085935949</v>
      </c>
    </row>
    <row r="8" spans="1:17" s="93" customFormat="1">
      <c r="A8" s="280">
        <v>2022</v>
      </c>
      <c r="B8" s="180">
        <v>50878</v>
      </c>
      <c r="C8" s="251">
        <f>SUM(D8:K8)</f>
        <v>19096</v>
      </c>
      <c r="D8" s="252">
        <v>46</v>
      </c>
      <c r="E8" s="252">
        <v>1810</v>
      </c>
      <c r="F8" s="252">
        <v>2470</v>
      </c>
      <c r="G8" s="252">
        <v>2956</v>
      </c>
      <c r="H8" s="252">
        <v>3046</v>
      </c>
      <c r="I8" s="252">
        <v>2962</v>
      </c>
      <c r="J8" s="252">
        <v>2712</v>
      </c>
      <c r="K8" s="253">
        <v>3094</v>
      </c>
      <c r="L8" s="96">
        <f>C8/B8*100</f>
        <v>37.53292189158379</v>
      </c>
    </row>
    <row r="9" spans="1:17" s="93" customFormat="1">
      <c r="A9" s="280">
        <v>2023</v>
      </c>
      <c r="B9" s="180">
        <v>52082</v>
      </c>
      <c r="C9" s="251">
        <v>19697</v>
      </c>
      <c r="D9" s="252">
        <v>40</v>
      </c>
      <c r="E9" s="252">
        <v>1797</v>
      </c>
      <c r="F9" s="252">
        <v>2569</v>
      </c>
      <c r="G9" s="252">
        <v>3009</v>
      </c>
      <c r="H9" s="252">
        <v>3197</v>
      </c>
      <c r="I9" s="252">
        <v>3239</v>
      </c>
      <c r="J9" s="252">
        <v>2674</v>
      </c>
      <c r="K9" s="253">
        <v>3172</v>
      </c>
      <c r="L9" s="96">
        <v>37.819208171729194</v>
      </c>
    </row>
    <row r="10" spans="1:17" s="332" customFormat="1">
      <c r="A10" s="327">
        <v>2024</v>
      </c>
      <c r="B10" s="328">
        <v>52573</v>
      </c>
      <c r="C10" s="329">
        <v>20042</v>
      </c>
      <c r="D10" s="330">
        <v>37</v>
      </c>
      <c r="E10" s="330">
        <v>1748</v>
      </c>
      <c r="F10" s="330">
        <v>2684</v>
      </c>
      <c r="G10" s="330">
        <v>2996</v>
      </c>
      <c r="H10" s="330">
        <v>3257</v>
      </c>
      <c r="I10" s="330">
        <v>3354</v>
      </c>
      <c r="J10" s="330">
        <v>2738</v>
      </c>
      <c r="K10" s="331">
        <v>3228</v>
      </c>
      <c r="L10" s="346">
        <f>C10/B10*100</f>
        <v>38.12223004203679</v>
      </c>
    </row>
    <row r="11" spans="1:17" s="21" customFormat="1" ht="30" customHeight="1">
      <c r="A11" s="490" t="s">
        <v>212</v>
      </c>
      <c r="B11" s="490"/>
      <c r="C11" s="490"/>
      <c r="D11" s="490"/>
      <c r="E11" s="490"/>
      <c r="F11" s="490"/>
      <c r="G11" s="490"/>
      <c r="H11" s="490"/>
      <c r="I11" s="490"/>
      <c r="J11" s="490"/>
      <c r="K11" s="490"/>
      <c r="L11" s="490"/>
    </row>
    <row r="12" spans="1:17" s="10" customFormat="1" ht="15" customHeight="1">
      <c r="A12" s="94" t="s">
        <v>342</v>
      </c>
      <c r="B12" s="94"/>
      <c r="C12" s="94"/>
      <c r="D12" s="94"/>
      <c r="E12" s="94"/>
      <c r="F12" s="94"/>
      <c r="G12" s="94"/>
      <c r="H12" s="94"/>
      <c r="I12" s="94"/>
      <c r="J12" s="94"/>
      <c r="K12" s="94"/>
      <c r="L12" s="97" t="s">
        <v>339</v>
      </c>
    </row>
  </sheetData>
  <mergeCells count="7">
    <mergeCell ref="A11:L11"/>
    <mergeCell ref="A2:L2"/>
    <mergeCell ref="A3:F3"/>
    <mergeCell ref="B4:B5"/>
    <mergeCell ref="L4:L5"/>
    <mergeCell ref="A4:A5"/>
    <mergeCell ref="C4:K4"/>
  </mergeCells>
  <phoneticPr fontId="2" type="noConversion"/>
  <printOptions horizontalCentered="1"/>
  <pageMargins left="0.78740157480314965" right="0.78740157480314965" top="0.98425196850393704" bottom="0.98425196850393704" header="0" footer="0.59055118110236227"/>
  <pageSetup paperSize="9" scale="81" firstPageNumber="13" pageOrder="overThenDown" orientation="landscape" r:id="rId1"/>
  <headerFooter scaleWithDoc="0"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Q11"/>
  <sheetViews>
    <sheetView tabSelected="1" view="pageBreakPreview" zoomScaleNormal="100" zoomScaleSheetLayoutView="100" workbookViewId="0">
      <selection activeCell="A2" sqref="A2:G2"/>
    </sheetView>
  </sheetViews>
  <sheetFormatPr defaultColWidth="8.88671875" defaultRowHeight="13.5"/>
  <cols>
    <col min="1" max="1" width="8.77734375" style="20" customWidth="1"/>
    <col min="2" max="7" width="18.77734375" style="20" customWidth="1"/>
    <col min="8" max="8" width="6.77734375" style="20" customWidth="1"/>
    <col min="9" max="16384" width="8.88671875" style="20"/>
  </cols>
  <sheetData>
    <row r="1" spans="1:17" s="11" customFormat="1" ht="14.25">
      <c r="A1" s="200" t="s">
        <v>32</v>
      </c>
      <c r="B1" s="200"/>
      <c r="C1" s="200"/>
      <c r="D1" s="200"/>
      <c r="E1" s="200"/>
      <c r="F1" s="200"/>
      <c r="G1" s="200"/>
      <c r="H1" s="200"/>
      <c r="I1" s="200"/>
      <c r="J1" s="200"/>
      <c r="K1" s="200"/>
      <c r="L1" s="200"/>
      <c r="M1" s="200"/>
      <c r="N1" s="200"/>
      <c r="O1" s="200"/>
      <c r="P1" s="200"/>
      <c r="Q1" s="200"/>
    </row>
    <row r="2" spans="1:17" s="16" customFormat="1" ht="30" customHeight="1">
      <c r="A2" s="418" t="s">
        <v>210</v>
      </c>
      <c r="B2" s="418"/>
      <c r="C2" s="418"/>
      <c r="D2" s="418"/>
      <c r="E2" s="418"/>
      <c r="F2" s="418"/>
      <c r="G2" s="418"/>
      <c r="H2" s="25"/>
    </row>
    <row r="3" spans="1:17" s="10" customFormat="1" ht="15" customHeight="1">
      <c r="A3" s="443" t="s">
        <v>25</v>
      </c>
      <c r="B3" s="443"/>
      <c r="C3" s="450"/>
      <c r="D3" s="450"/>
      <c r="E3" s="35"/>
      <c r="F3" s="21"/>
      <c r="G3" s="34" t="s">
        <v>4</v>
      </c>
      <c r="H3" s="30"/>
    </row>
    <row r="4" spans="1:17" s="15" customFormat="1" ht="36.75" customHeight="1" thickBot="1">
      <c r="A4" s="183" t="s">
        <v>197</v>
      </c>
      <c r="B4" s="182" t="s">
        <v>35</v>
      </c>
      <c r="C4" s="185" t="s">
        <v>94</v>
      </c>
      <c r="D4" s="138" t="s">
        <v>45</v>
      </c>
      <c r="E4" s="138" t="s">
        <v>46</v>
      </c>
      <c r="F4" s="186" t="s">
        <v>36</v>
      </c>
      <c r="G4" s="181" t="s">
        <v>47</v>
      </c>
      <c r="H4" s="26"/>
    </row>
    <row r="5" spans="1:17" s="1" customFormat="1" ht="18" customHeight="1" thickTop="1">
      <c r="A5" s="128">
        <v>2020</v>
      </c>
      <c r="B5" s="103">
        <v>1014</v>
      </c>
      <c r="C5" s="254">
        <f t="shared" ref="C5:C6" si="0">D5+E5+F5+G5</f>
        <v>3426</v>
      </c>
      <c r="D5" s="255">
        <v>2394</v>
      </c>
      <c r="E5" s="255">
        <v>484</v>
      </c>
      <c r="F5" s="256">
        <v>455</v>
      </c>
      <c r="G5" s="103">
        <v>93</v>
      </c>
      <c r="H5" s="37"/>
    </row>
    <row r="6" spans="1:17" s="1" customFormat="1" ht="18" customHeight="1">
      <c r="A6" s="128">
        <v>2021</v>
      </c>
      <c r="B6" s="103">
        <v>1113</v>
      </c>
      <c r="C6" s="254">
        <f t="shared" si="0"/>
        <v>3627</v>
      </c>
      <c r="D6" s="255">
        <v>2527</v>
      </c>
      <c r="E6" s="255">
        <v>521</v>
      </c>
      <c r="F6" s="256">
        <v>496</v>
      </c>
      <c r="G6" s="103">
        <v>83</v>
      </c>
      <c r="H6" s="37"/>
    </row>
    <row r="7" spans="1:17" s="1" customFormat="1" ht="18" customHeight="1">
      <c r="A7" s="128">
        <v>2022</v>
      </c>
      <c r="B7" s="103">
        <v>1161</v>
      </c>
      <c r="C7" s="254">
        <v>3687</v>
      </c>
      <c r="D7" s="255">
        <v>2525</v>
      </c>
      <c r="E7" s="255">
        <v>557</v>
      </c>
      <c r="F7" s="256">
        <v>491</v>
      </c>
      <c r="G7" s="103">
        <v>114</v>
      </c>
      <c r="H7" s="37"/>
    </row>
    <row r="8" spans="1:17" s="1" customFormat="1" ht="18" customHeight="1">
      <c r="A8" s="128">
        <v>2023</v>
      </c>
      <c r="B8" s="103">
        <v>1202</v>
      </c>
      <c r="C8" s="254">
        <v>3795</v>
      </c>
      <c r="D8" s="255">
        <v>2592</v>
      </c>
      <c r="E8" s="255">
        <v>584</v>
      </c>
      <c r="F8" s="256">
        <v>497</v>
      </c>
      <c r="G8" s="103">
        <v>122</v>
      </c>
      <c r="H8" s="37"/>
    </row>
    <row r="9" spans="1:17" s="339" customFormat="1" ht="18" customHeight="1">
      <c r="A9" s="333">
        <v>2024</v>
      </c>
      <c r="B9" s="334">
        <v>1262</v>
      </c>
      <c r="C9" s="335">
        <v>3910</v>
      </c>
      <c r="D9" s="336">
        <v>2637</v>
      </c>
      <c r="E9" s="336">
        <v>622</v>
      </c>
      <c r="F9" s="337">
        <v>518</v>
      </c>
      <c r="G9" s="334">
        <v>133</v>
      </c>
      <c r="H9" s="338"/>
    </row>
    <row r="10" spans="1:17" s="10" customFormat="1" ht="54.75" customHeight="1">
      <c r="A10" s="500" t="s">
        <v>360</v>
      </c>
      <c r="B10" s="500"/>
      <c r="C10" s="500"/>
      <c r="D10" s="500"/>
      <c r="E10" s="500"/>
      <c r="F10" s="500"/>
      <c r="G10" s="500"/>
      <c r="H10" s="28"/>
    </row>
    <row r="11" spans="1:17" s="10" customFormat="1" ht="19.5" customHeight="1">
      <c r="A11" s="500" t="s">
        <v>343</v>
      </c>
      <c r="B11" s="500"/>
      <c r="C11" s="500"/>
      <c r="D11" s="500"/>
      <c r="E11" s="41"/>
      <c r="F11" s="21"/>
      <c r="G11" s="36" t="s">
        <v>339</v>
      </c>
      <c r="H11" s="29"/>
    </row>
  </sheetData>
  <mergeCells count="4">
    <mergeCell ref="A10:G10"/>
    <mergeCell ref="A2:G2"/>
    <mergeCell ref="A3:D3"/>
    <mergeCell ref="A11:D11"/>
  </mergeCells>
  <phoneticPr fontId="2" type="noConversion"/>
  <printOptions horizontalCentered="1"/>
  <pageMargins left="0.78740157480314965" right="0.78740157480314965" top="0.98425196850393704" bottom="0.98425196850393704" header="0" footer="0.59055118110236227"/>
  <pageSetup paperSize="9" scale="92" pageOrder="overThenDown" orientation="landscape" r:id="rId1"/>
  <headerFooter scaleWithDoc="0"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W23"/>
  <sheetViews>
    <sheetView view="pageBreakPreview" zoomScaleNormal="100" zoomScaleSheetLayoutView="100" workbookViewId="0">
      <selection activeCell="F6" sqref="F6"/>
    </sheetView>
  </sheetViews>
  <sheetFormatPr defaultColWidth="8.88671875" defaultRowHeight="13.5"/>
  <cols>
    <col min="1" max="1" width="8.77734375" style="20" customWidth="1"/>
    <col min="2" max="2" width="9.77734375" style="20" customWidth="1"/>
    <col min="3" max="9" width="14.77734375" style="20" customWidth="1"/>
    <col min="10" max="10" width="14.77734375" style="20" hidden="1" customWidth="1"/>
    <col min="11" max="11" width="14.77734375" style="20" customWidth="1"/>
    <col min="12" max="12" width="6.77734375" style="20" customWidth="1"/>
    <col min="13" max="16384" width="8.88671875" style="20"/>
  </cols>
  <sheetData>
    <row r="1" spans="1:75" s="11" customFormat="1" ht="14.25">
      <c r="A1" s="200" t="s">
        <v>32</v>
      </c>
      <c r="B1" s="200"/>
      <c r="C1" s="200"/>
      <c r="D1" s="200"/>
      <c r="E1" s="200"/>
      <c r="F1" s="200"/>
      <c r="G1" s="200"/>
      <c r="H1" s="200"/>
      <c r="I1" s="200"/>
      <c r="J1" s="200"/>
      <c r="K1" s="200"/>
      <c r="L1" s="200"/>
      <c r="M1" s="200"/>
      <c r="N1" s="200"/>
      <c r="O1" s="200"/>
      <c r="P1" s="200"/>
      <c r="Q1" s="200"/>
    </row>
    <row r="2" spans="1:75" s="16" customFormat="1" ht="30" customHeight="1">
      <c r="A2" s="418" t="s">
        <v>211</v>
      </c>
      <c r="B2" s="418"/>
      <c r="C2" s="418"/>
      <c r="D2" s="418"/>
      <c r="E2" s="418"/>
      <c r="F2" s="418"/>
      <c r="G2" s="418"/>
      <c r="H2" s="418"/>
      <c r="I2" s="418"/>
      <c r="J2" s="418"/>
      <c r="K2" s="418"/>
      <c r="L2" s="25"/>
    </row>
    <row r="3" spans="1:75" s="10" customFormat="1" ht="15" customHeight="1">
      <c r="A3" s="443" t="s">
        <v>58</v>
      </c>
      <c r="B3" s="443"/>
      <c r="C3" s="443"/>
      <c r="D3" s="443"/>
      <c r="E3" s="443"/>
      <c r="F3" s="33"/>
      <c r="G3" s="38"/>
      <c r="I3" s="38"/>
      <c r="J3" s="38"/>
      <c r="K3" s="34" t="s">
        <v>19</v>
      </c>
      <c r="L3" s="30"/>
    </row>
    <row r="4" spans="1:75" s="15" customFormat="1" ht="27.75" customHeight="1">
      <c r="A4" s="473" t="s">
        <v>197</v>
      </c>
      <c r="B4" s="446" t="s">
        <v>48</v>
      </c>
      <c r="C4" s="502" t="s">
        <v>61</v>
      </c>
      <c r="D4" s="455"/>
      <c r="E4" s="455"/>
      <c r="F4" s="455"/>
      <c r="G4" s="455"/>
      <c r="H4" s="455"/>
      <c r="I4" s="455"/>
      <c r="J4" s="184"/>
      <c r="K4" s="503" t="s">
        <v>57</v>
      </c>
      <c r="L4" s="27"/>
    </row>
    <row r="5" spans="1:75" s="15" customFormat="1" ht="39" customHeight="1" thickBot="1">
      <c r="A5" s="474"/>
      <c r="B5" s="501"/>
      <c r="C5" s="187" t="s">
        <v>49</v>
      </c>
      <c r="D5" s="187" t="s">
        <v>50</v>
      </c>
      <c r="E5" s="187" t="s">
        <v>51</v>
      </c>
      <c r="F5" s="187" t="s">
        <v>52</v>
      </c>
      <c r="G5" s="187" t="s">
        <v>53</v>
      </c>
      <c r="H5" s="187" t="s">
        <v>54</v>
      </c>
      <c r="I5" s="188" t="s">
        <v>55</v>
      </c>
      <c r="J5" s="189" t="s">
        <v>198</v>
      </c>
      <c r="K5" s="504"/>
      <c r="L5" s="31"/>
    </row>
    <row r="6" spans="1:75" s="15" customFormat="1" ht="17.100000000000001" customHeight="1" thickTop="1">
      <c r="A6" s="128">
        <v>2020</v>
      </c>
      <c r="B6" s="103">
        <f t="shared" ref="B6:B7" si="0">SUM(C6:I6)</f>
        <v>48497</v>
      </c>
      <c r="C6" s="258">
        <v>17978</v>
      </c>
      <c r="D6" s="258">
        <v>15288</v>
      </c>
      <c r="E6" s="258">
        <v>7824</v>
      </c>
      <c r="F6" s="258">
        <v>5393</v>
      </c>
      <c r="G6" s="258">
        <v>1641</v>
      </c>
      <c r="H6" s="258">
        <v>288</v>
      </c>
      <c r="I6" s="131">
        <v>85</v>
      </c>
      <c r="J6" s="85">
        <v>104152</v>
      </c>
      <c r="K6" s="214">
        <f t="shared" ref="K6:K7" si="1">J6/B6</f>
        <v>2.1475967585623854</v>
      </c>
      <c r="L6" s="31"/>
    </row>
    <row r="7" spans="1:75" s="15" customFormat="1" ht="17.100000000000001" customHeight="1">
      <c r="A7" s="128">
        <v>2021</v>
      </c>
      <c r="B7" s="103">
        <f t="shared" si="0"/>
        <v>50270</v>
      </c>
      <c r="C7" s="258">
        <v>19171</v>
      </c>
      <c r="D7" s="258">
        <v>15826</v>
      </c>
      <c r="E7" s="258">
        <v>7930</v>
      </c>
      <c r="F7" s="258">
        <v>5403</v>
      </c>
      <c r="G7" s="258">
        <v>1605</v>
      </c>
      <c r="H7" s="258">
        <v>263</v>
      </c>
      <c r="I7" s="131">
        <v>72</v>
      </c>
      <c r="J7" s="85">
        <v>106353</v>
      </c>
      <c r="K7" s="214">
        <f t="shared" si="1"/>
        <v>2.1156355679331611</v>
      </c>
      <c r="L7" s="31"/>
    </row>
    <row r="8" spans="1:75" s="15" customFormat="1" ht="17.100000000000001" customHeight="1">
      <c r="A8" s="128">
        <v>2022</v>
      </c>
      <c r="B8" s="103">
        <f>SUM(C8:I8)</f>
        <v>50878</v>
      </c>
      <c r="C8" s="258">
        <v>19869</v>
      </c>
      <c r="D8" s="258">
        <v>16039</v>
      </c>
      <c r="E8" s="258">
        <v>7890</v>
      </c>
      <c r="F8" s="258">
        <v>5281</v>
      </c>
      <c r="G8" s="258">
        <v>1490</v>
      </c>
      <c r="H8" s="258">
        <v>241</v>
      </c>
      <c r="I8" s="131">
        <v>68</v>
      </c>
      <c r="J8" s="85">
        <v>106135</v>
      </c>
      <c r="K8" s="214">
        <f t="shared" ref="K8" si="2">J8/B8</f>
        <v>2.0860686347733797</v>
      </c>
      <c r="L8" s="31"/>
    </row>
    <row r="9" spans="1:75" s="15" customFormat="1" ht="17.100000000000001" customHeight="1">
      <c r="A9" s="128">
        <v>2023</v>
      </c>
      <c r="B9" s="103">
        <v>52082</v>
      </c>
      <c r="C9" s="258">
        <v>20908</v>
      </c>
      <c r="D9" s="258">
        <v>15996</v>
      </c>
      <c r="E9" s="258">
        <v>8123</v>
      </c>
      <c r="F9" s="258">
        <v>5262</v>
      </c>
      <c r="G9" s="258">
        <v>1490</v>
      </c>
      <c r="H9" s="258">
        <v>247</v>
      </c>
      <c r="I9" s="131">
        <v>56</v>
      </c>
      <c r="J9" s="85">
        <v>107659</v>
      </c>
      <c r="K9" s="214">
        <v>2.0671057179063785</v>
      </c>
      <c r="L9" s="31"/>
    </row>
    <row r="10" spans="1:75" s="345" customFormat="1" ht="17.100000000000001" customHeight="1">
      <c r="A10" s="333">
        <v>2024</v>
      </c>
      <c r="B10" s="334">
        <v>52573</v>
      </c>
      <c r="C10" s="340">
        <v>21110</v>
      </c>
      <c r="D10" s="340">
        <v>16206</v>
      </c>
      <c r="E10" s="340">
        <v>8167</v>
      </c>
      <c r="F10" s="340">
        <v>5353</v>
      </c>
      <c r="G10" s="340">
        <v>1437</v>
      </c>
      <c r="H10" s="340">
        <v>242</v>
      </c>
      <c r="I10" s="341">
        <v>58</v>
      </c>
      <c r="J10" s="342">
        <v>108497</v>
      </c>
      <c r="K10" s="343">
        <f>J10/B10</f>
        <v>2.0637399425560647</v>
      </c>
      <c r="L10" s="344"/>
    </row>
    <row r="11" spans="1:75" s="10" customFormat="1" ht="63.75" customHeight="1">
      <c r="A11" s="500" t="s">
        <v>205</v>
      </c>
      <c r="B11" s="500"/>
      <c r="C11" s="500"/>
      <c r="D11" s="500"/>
      <c r="E11" s="500"/>
      <c r="F11" s="500"/>
      <c r="G11" s="500"/>
      <c r="H11" s="500"/>
      <c r="I11" s="500"/>
      <c r="J11" s="500"/>
      <c r="K11" s="500"/>
      <c r="L11" s="28"/>
      <c r="M11" s="218"/>
      <c r="N11" s="218"/>
      <c r="O11" s="218"/>
      <c r="P11" s="218"/>
      <c r="Q11" s="218"/>
      <c r="R11" s="218"/>
      <c r="S11" s="218"/>
      <c r="T11" s="218"/>
      <c r="U11" s="218"/>
      <c r="V11" s="218"/>
      <c r="W11" s="218"/>
      <c r="X11" s="218"/>
      <c r="Y11" s="218"/>
      <c r="Z11" s="218"/>
      <c r="AA11" s="218"/>
      <c r="AB11" s="218"/>
      <c r="AC11" s="218"/>
      <c r="AD11" s="218"/>
      <c r="AE11" s="218"/>
      <c r="AF11" s="218"/>
      <c r="AG11" s="218"/>
      <c r="AH11" s="218"/>
      <c r="AI11" s="218"/>
      <c r="AJ11" s="218"/>
      <c r="AK11" s="218"/>
      <c r="AL11" s="218"/>
      <c r="AM11" s="218"/>
      <c r="AN11" s="218"/>
      <c r="AO11" s="218"/>
      <c r="AP11" s="218"/>
      <c r="AQ11" s="218"/>
      <c r="AR11" s="218"/>
      <c r="AS11" s="218"/>
      <c r="AT11" s="218"/>
      <c r="AU11" s="218"/>
    </row>
    <row r="12" spans="1:75" s="43" customFormat="1" ht="18.75" customHeight="1">
      <c r="A12" s="500" t="s">
        <v>344</v>
      </c>
      <c r="B12" s="500"/>
      <c r="C12" s="500"/>
      <c r="D12" s="500"/>
      <c r="E12" s="500"/>
      <c r="F12" s="500"/>
      <c r="G12" s="217"/>
      <c r="H12" s="217"/>
      <c r="I12" s="217"/>
      <c r="J12" s="217"/>
      <c r="K12" s="99" t="s">
        <v>339</v>
      </c>
      <c r="L12" s="217"/>
      <c r="M12" s="217"/>
      <c r="N12" s="217"/>
      <c r="O12" s="217"/>
      <c r="P12" s="217"/>
      <c r="Q12" s="217"/>
      <c r="R12" s="217"/>
      <c r="S12" s="217"/>
      <c r="T12" s="217"/>
      <c r="U12" s="217"/>
      <c r="V12" s="217"/>
      <c r="W12" s="217"/>
      <c r="X12" s="217"/>
      <c r="Y12" s="217"/>
      <c r="Z12" s="217"/>
      <c r="AA12" s="217"/>
      <c r="AB12" s="217"/>
      <c r="AC12" s="217"/>
      <c r="AD12" s="217"/>
      <c r="AE12" s="217"/>
      <c r="AF12" s="217"/>
      <c r="AG12" s="217"/>
      <c r="AH12" s="217"/>
      <c r="AI12" s="217"/>
      <c r="AJ12" s="217"/>
      <c r="AK12" s="217"/>
      <c r="AL12" s="217"/>
      <c r="AM12" s="217"/>
      <c r="AN12" s="217"/>
      <c r="AO12" s="217"/>
      <c r="AP12" s="217"/>
      <c r="AQ12" s="217"/>
      <c r="AR12" s="217"/>
      <c r="AS12" s="217"/>
      <c r="AT12" s="217"/>
      <c r="AU12" s="217"/>
      <c r="AV12" s="217"/>
      <c r="AW12" s="217"/>
      <c r="AX12" s="217"/>
      <c r="AY12" s="217"/>
      <c r="AZ12" s="217"/>
      <c r="BA12" s="217"/>
      <c r="BB12" s="217"/>
      <c r="BC12" s="217"/>
      <c r="BD12" s="217"/>
      <c r="BE12" s="217"/>
      <c r="BF12" s="217"/>
      <c r="BG12" s="217"/>
      <c r="BH12" s="217"/>
      <c r="BI12" s="217"/>
      <c r="BJ12" s="217"/>
      <c r="BK12" s="217"/>
      <c r="BL12" s="217"/>
      <c r="BM12" s="217"/>
      <c r="BN12" s="217"/>
      <c r="BO12" s="217"/>
      <c r="BP12" s="217"/>
      <c r="BQ12" s="217"/>
      <c r="BR12" s="217"/>
      <c r="BS12" s="217"/>
      <c r="BT12" s="217"/>
      <c r="BU12" s="217"/>
      <c r="BV12" s="217"/>
      <c r="BW12" s="217"/>
    </row>
    <row r="13" spans="1:75">
      <c r="L13" s="219"/>
      <c r="M13" s="219"/>
      <c r="N13" s="219"/>
      <c r="O13" s="219"/>
      <c r="P13" s="219"/>
      <c r="Q13" s="219"/>
      <c r="R13" s="219"/>
      <c r="S13" s="219"/>
      <c r="T13" s="219"/>
      <c r="U13" s="219"/>
      <c r="V13" s="219"/>
      <c r="W13" s="219"/>
      <c r="X13" s="219"/>
      <c r="Y13" s="219"/>
      <c r="Z13" s="219"/>
      <c r="AA13" s="219"/>
      <c r="AB13" s="219"/>
      <c r="AC13" s="219"/>
      <c r="AD13" s="219"/>
      <c r="AE13" s="219"/>
      <c r="AF13" s="219"/>
      <c r="AG13" s="219"/>
      <c r="AH13" s="219"/>
      <c r="AI13" s="219"/>
      <c r="AJ13" s="219"/>
      <c r="AK13" s="219"/>
      <c r="AL13" s="219"/>
      <c r="AM13" s="219"/>
      <c r="AN13" s="219"/>
      <c r="AO13" s="219"/>
      <c r="AP13" s="219"/>
      <c r="AQ13" s="219"/>
      <c r="AR13" s="219"/>
      <c r="AS13" s="219"/>
      <c r="AT13" s="219"/>
      <c r="AU13" s="219"/>
      <c r="AV13" s="219"/>
      <c r="AW13" s="219"/>
      <c r="AX13" s="219"/>
      <c r="AY13" s="219"/>
      <c r="AZ13" s="219"/>
      <c r="BA13" s="219"/>
      <c r="BB13" s="219"/>
      <c r="BC13" s="219"/>
      <c r="BD13" s="219"/>
      <c r="BE13" s="219"/>
      <c r="BF13" s="219"/>
      <c r="BG13" s="219"/>
      <c r="BH13" s="219"/>
      <c r="BI13" s="219"/>
      <c r="BJ13" s="219"/>
      <c r="BK13" s="219"/>
      <c r="BL13" s="219"/>
      <c r="BM13" s="219"/>
      <c r="BN13" s="219"/>
      <c r="BO13" s="219"/>
      <c r="BP13" s="219"/>
      <c r="BQ13" s="219"/>
      <c r="BR13" s="219"/>
      <c r="BS13" s="219"/>
      <c r="BT13" s="219"/>
      <c r="BU13" s="219"/>
      <c r="BV13" s="219"/>
      <c r="BW13" s="219"/>
    </row>
    <row r="14" spans="1:75">
      <c r="K14" s="203"/>
      <c r="L14" s="219"/>
      <c r="M14" s="219"/>
      <c r="N14" s="219"/>
      <c r="O14" s="219"/>
      <c r="P14" s="219"/>
      <c r="Q14" s="219"/>
      <c r="R14" s="219"/>
      <c r="S14" s="219"/>
      <c r="T14" s="219"/>
      <c r="U14" s="219"/>
      <c r="V14" s="219"/>
      <c r="W14" s="219"/>
      <c r="X14" s="219"/>
      <c r="Y14" s="219"/>
      <c r="Z14" s="219"/>
      <c r="AA14" s="219"/>
      <c r="AB14" s="219"/>
      <c r="AC14" s="219"/>
      <c r="AD14" s="219"/>
      <c r="AE14" s="219"/>
      <c r="AF14" s="219"/>
      <c r="AG14" s="219"/>
      <c r="AH14" s="219"/>
      <c r="AI14" s="219"/>
      <c r="AJ14" s="219"/>
      <c r="AK14" s="219"/>
      <c r="AL14" s="219"/>
      <c r="AM14" s="219"/>
      <c r="AN14" s="219"/>
      <c r="AO14" s="219"/>
      <c r="AP14" s="219"/>
      <c r="AQ14" s="219"/>
      <c r="AR14" s="219"/>
      <c r="AS14" s="219"/>
      <c r="AT14" s="219"/>
      <c r="AU14" s="219"/>
      <c r="AV14" s="219"/>
      <c r="AW14" s="219"/>
      <c r="AX14" s="219"/>
      <c r="AY14" s="219"/>
      <c r="AZ14" s="219"/>
      <c r="BA14" s="219"/>
      <c r="BB14" s="219"/>
      <c r="BC14" s="219"/>
    </row>
    <row r="15" spans="1:75">
      <c r="G15" s="219"/>
      <c r="L15" s="219"/>
      <c r="M15" s="219"/>
      <c r="N15" s="219"/>
      <c r="O15" s="219"/>
      <c r="P15" s="219"/>
      <c r="Q15" s="219"/>
      <c r="R15" s="219"/>
      <c r="S15" s="219"/>
      <c r="T15" s="219"/>
      <c r="U15" s="219"/>
      <c r="V15" s="219"/>
      <c r="W15" s="219"/>
      <c r="X15" s="219"/>
      <c r="Y15" s="219"/>
      <c r="Z15" s="219"/>
      <c r="AA15" s="219"/>
      <c r="AB15" s="219"/>
      <c r="AC15" s="219"/>
      <c r="AD15" s="219"/>
      <c r="AE15" s="219"/>
      <c r="AF15" s="219"/>
      <c r="AG15" s="219"/>
      <c r="AH15" s="219"/>
      <c r="AI15" s="219"/>
      <c r="AJ15" s="219"/>
      <c r="AK15" s="219"/>
      <c r="AL15" s="219"/>
      <c r="AM15" s="219"/>
      <c r="AN15" s="219"/>
      <c r="AO15" s="219"/>
      <c r="AP15" s="219"/>
      <c r="AQ15" s="219"/>
      <c r="AR15" s="219"/>
      <c r="AS15" s="219"/>
      <c r="AT15" s="219"/>
      <c r="AU15" s="219"/>
      <c r="AV15" s="219"/>
      <c r="AW15" s="219"/>
      <c r="AX15" s="219"/>
      <c r="AY15" s="219"/>
      <c r="AZ15" s="219"/>
      <c r="BA15" s="219"/>
      <c r="BB15" s="219"/>
      <c r="BC15" s="219"/>
    </row>
    <row r="16" spans="1:75">
      <c r="L16" s="219"/>
      <c r="M16" s="219"/>
      <c r="N16" s="219"/>
      <c r="O16" s="219"/>
      <c r="P16" s="219"/>
      <c r="Q16" s="219"/>
      <c r="R16" s="219"/>
      <c r="S16" s="219"/>
      <c r="T16" s="219"/>
      <c r="U16" s="219"/>
      <c r="V16" s="219"/>
      <c r="W16" s="219"/>
      <c r="X16" s="219"/>
      <c r="Y16" s="219"/>
      <c r="Z16" s="219"/>
      <c r="AA16" s="219"/>
      <c r="AB16" s="219"/>
      <c r="AC16" s="219"/>
      <c r="AD16" s="219"/>
      <c r="AE16" s="219"/>
      <c r="AF16" s="219"/>
      <c r="AG16" s="219"/>
      <c r="AH16" s="219"/>
      <c r="AI16" s="219"/>
      <c r="AJ16" s="219"/>
      <c r="AK16" s="219"/>
      <c r="AL16" s="219"/>
      <c r="AM16" s="219"/>
      <c r="AN16" s="219"/>
      <c r="AO16" s="219"/>
      <c r="AP16" s="219"/>
      <c r="AQ16" s="219"/>
      <c r="AR16" s="219"/>
      <c r="AS16" s="219"/>
      <c r="AT16" s="219"/>
      <c r="AU16" s="219"/>
      <c r="AV16" s="219"/>
      <c r="AW16" s="219"/>
      <c r="AX16" s="219"/>
      <c r="AY16" s="219"/>
      <c r="AZ16" s="219"/>
      <c r="BA16" s="219"/>
      <c r="BB16" s="219"/>
      <c r="BC16" s="219"/>
    </row>
    <row r="17" spans="3:55">
      <c r="L17" s="219"/>
      <c r="M17" s="219"/>
      <c r="N17" s="219"/>
      <c r="O17" s="219"/>
      <c r="P17" s="219"/>
      <c r="Q17" s="219"/>
      <c r="R17" s="219"/>
      <c r="S17" s="219"/>
      <c r="T17" s="219"/>
      <c r="U17" s="219"/>
      <c r="V17" s="219"/>
      <c r="W17" s="219"/>
      <c r="X17" s="219"/>
      <c r="Y17" s="219"/>
      <c r="Z17" s="219"/>
      <c r="AA17" s="219"/>
      <c r="AB17" s="219"/>
      <c r="AC17" s="219"/>
      <c r="AD17" s="219"/>
      <c r="AE17" s="219"/>
      <c r="AF17" s="219"/>
      <c r="AG17" s="219"/>
      <c r="AH17" s="219"/>
      <c r="AI17" s="219"/>
      <c r="AJ17" s="219"/>
      <c r="AK17" s="219"/>
      <c r="AL17" s="219"/>
      <c r="AM17" s="219"/>
      <c r="AN17" s="219"/>
      <c r="AO17" s="219"/>
      <c r="AP17" s="219"/>
      <c r="AQ17" s="219"/>
      <c r="AR17" s="219"/>
      <c r="AS17" s="219"/>
      <c r="AT17" s="219"/>
      <c r="AU17" s="219"/>
      <c r="AV17" s="219"/>
      <c r="AW17" s="219"/>
      <c r="AX17" s="219"/>
      <c r="AY17" s="219"/>
      <c r="AZ17" s="219"/>
      <c r="BA17" s="219"/>
      <c r="BB17" s="219"/>
      <c r="BC17" s="219"/>
    </row>
    <row r="19" spans="3:55">
      <c r="AP19" s="219"/>
    </row>
    <row r="20" spans="3:55">
      <c r="N20" s="219"/>
    </row>
    <row r="23" spans="3:55">
      <c r="C23" s="257"/>
      <c r="D23" s="190"/>
    </row>
  </sheetData>
  <mergeCells count="8">
    <mergeCell ref="A12:F12"/>
    <mergeCell ref="A11:K11"/>
    <mergeCell ref="A2:K2"/>
    <mergeCell ref="A3:E3"/>
    <mergeCell ref="A4:A5"/>
    <mergeCell ref="B4:B5"/>
    <mergeCell ref="C4:I4"/>
    <mergeCell ref="K4:K5"/>
  </mergeCells>
  <phoneticPr fontId="2" type="noConversion"/>
  <printOptions horizontalCentered="1"/>
  <pageMargins left="0.78740157480314965" right="0.78740157480314965" top="0.98425196850393704" bottom="0.98425196850393704" header="0" footer="0.59055118110236227"/>
  <pageSetup paperSize="9" scale="82" pageOrder="overThenDown" orientation="landscape"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11</vt:i4>
      </vt:variant>
      <vt:variant>
        <vt:lpstr>이름 지정된 범위</vt:lpstr>
      </vt:variant>
      <vt:variant>
        <vt:i4>7</vt:i4>
      </vt:variant>
    </vt:vector>
  </HeadingPairs>
  <TitlesOfParts>
    <vt:vector size="18" baseType="lpstr">
      <vt:lpstr>Ⅲ-1 인구추이</vt:lpstr>
      <vt:lpstr>Ⅲ-2 읍면동별 세대 및 등록인구</vt:lpstr>
      <vt:lpstr>Ⅲ-3 연령 및 성별 인구</vt:lpstr>
      <vt:lpstr>Ⅲ-4,4-1 인구동태</vt:lpstr>
      <vt:lpstr>Ⅲ-5 인구이동</vt:lpstr>
      <vt:lpstr>Ⅲ-6 외국인 국적별 현황</vt:lpstr>
      <vt:lpstr>Ⅲ-7 외국인과의 혼인</vt:lpstr>
      <vt:lpstr>Ⅲ-8 사망원인별 사망</vt:lpstr>
      <vt:lpstr>Ⅲ-9 여성가구주 현황</vt:lpstr>
      <vt:lpstr>Ⅲ-10 다문화 가구 및 가구원</vt:lpstr>
      <vt:lpstr>Ⅲ-11 가구원수별 가구</vt:lpstr>
      <vt:lpstr>'Ⅲ-10 다문화 가구 및 가구원'!Print_Area</vt:lpstr>
      <vt:lpstr>'Ⅲ-11 가구원수별 가구'!Print_Area</vt:lpstr>
      <vt:lpstr>'Ⅲ-2 읍면동별 세대 및 등록인구'!Print_Area</vt:lpstr>
      <vt:lpstr>'Ⅲ-3 연령 및 성별 인구'!Print_Area</vt:lpstr>
      <vt:lpstr>'Ⅲ-4,4-1 인구동태'!Print_Area</vt:lpstr>
      <vt:lpstr>'Ⅲ-5 인구이동'!Print_Area</vt:lpstr>
      <vt:lpstr>'Ⅲ-7 외국인과의 혼인'!Print_Area</vt:lpstr>
    </vt:vector>
  </TitlesOfParts>
  <Company>통계청</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NAJU</cp:lastModifiedBy>
  <cp:lastPrinted>2025-02-10T01:13:12Z</cp:lastPrinted>
  <dcterms:created xsi:type="dcterms:W3CDTF">2010-02-09T03:31:32Z</dcterms:created>
  <dcterms:modified xsi:type="dcterms:W3CDTF">2026-09-16T01:48:38Z</dcterms:modified>
</cp:coreProperties>
</file>