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3113AFD9-93D0-49B0-B123-FE7FCF16A18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Ⅳ-1 경제활동인구총괄" sheetId="10" r:id="rId1"/>
    <sheet name="Ⅳ-2 연령별 취업자" sheetId="1" r:id="rId2"/>
    <sheet name="Ⅳ-3 산업별 취업자" sheetId="7" r:id="rId3"/>
    <sheet name="Ⅳ-4 직업별 취업자" sheetId="9" r:id="rId4"/>
  </sheets>
  <definedNames>
    <definedName name="_xlnm.Print_Area" localSheetId="0">'Ⅳ-1 경제활동인구총괄'!$A$1:$L$30</definedName>
    <definedName name="_xlnm.Print_Area" localSheetId="1">'Ⅳ-2 연령별 취업자'!$A$1:$F$26</definedName>
    <definedName name="_xlnm.Print_Area" localSheetId="2">'Ⅳ-3 산업별 취업자'!$A$1:$O$24</definedName>
    <definedName name="_xlnm.Print_Area" localSheetId="3">'Ⅳ-4 직업별 취업자'!$A$1:$N$23</definedName>
  </definedNames>
  <calcPr calcId="191029"/>
</workbook>
</file>

<file path=xl/calcChain.xml><?xml version="1.0" encoding="utf-8"?>
<calcChain xmlns="http://schemas.openxmlformats.org/spreadsheetml/2006/main">
  <c r="M22" i="7" l="1"/>
  <c r="B20" i="9" l="1"/>
  <c r="D20" i="9" s="1"/>
  <c r="B21" i="9"/>
  <c r="L21" i="9" s="1"/>
  <c r="M21" i="7"/>
  <c r="K21" i="7"/>
  <c r="K22" i="7"/>
  <c r="I21" i="7"/>
  <c r="I22" i="7"/>
  <c r="G21" i="7"/>
  <c r="G22" i="7"/>
  <c r="E21" i="7"/>
  <c r="E22" i="7"/>
  <c r="O21" i="7"/>
  <c r="O22" i="7"/>
  <c r="J21" i="9" l="1"/>
  <c r="N20" i="9"/>
  <c r="J20" i="9"/>
  <c r="F20" i="9"/>
  <c r="L20" i="9"/>
  <c r="H20" i="9"/>
  <c r="H21" i="9"/>
  <c r="F21" i="9"/>
  <c r="D21" i="9"/>
  <c r="N21" i="9"/>
  <c r="E26" i="10"/>
  <c r="L26" i="10"/>
  <c r="E25" i="10"/>
  <c r="L25" i="10" s="1"/>
  <c r="E24" i="10"/>
  <c r="L24" i="10" s="1"/>
  <c r="E23" i="10"/>
  <c r="L23" i="10" s="1"/>
  <c r="E22" i="10"/>
  <c r="L22" i="10" s="1"/>
  <c r="E21" i="10"/>
  <c r="L21" i="10" s="1"/>
  <c r="J19" i="9" l="1"/>
  <c r="H19" i="9"/>
  <c r="B19" i="9"/>
  <c r="F19" i="9" s="1"/>
  <c r="N18" i="9"/>
  <c r="L18" i="9"/>
  <c r="B18" i="9"/>
  <c r="J18" i="9" s="1"/>
  <c r="B17" i="9"/>
  <c r="J17" i="9" s="1"/>
  <c r="O20" i="7"/>
  <c r="E19" i="7"/>
  <c r="K20" i="10"/>
  <c r="E20" i="10"/>
  <c r="L20" i="10" s="1"/>
  <c r="L19" i="10"/>
  <c r="E19" i="10"/>
  <c r="D17" i="9" l="1"/>
  <c r="L17" i="9"/>
  <c r="L19" i="9"/>
  <c r="D18" i="9"/>
  <c r="N19" i="9"/>
  <c r="F18" i="9"/>
  <c r="N17" i="9"/>
  <c r="H18" i="9"/>
  <c r="F17" i="9"/>
  <c r="H17" i="9"/>
  <c r="D19" i="9"/>
  <c r="G19" i="7"/>
  <c r="K19" i="7"/>
  <c r="O19" i="7"/>
  <c r="E20" i="7"/>
  <c r="I19" i="7"/>
  <c r="M19" i="7"/>
  <c r="G20" i="7"/>
  <c r="M20" i="7"/>
  <c r="I20" i="7"/>
  <c r="K20" i="7"/>
  <c r="B7" i="9"/>
  <c r="D7" i="9" s="1"/>
  <c r="B8" i="9"/>
  <c r="F8" i="9" s="1"/>
  <c r="B9" i="9"/>
  <c r="H9" i="9" s="1"/>
  <c r="B10" i="9"/>
  <c r="J10" i="9" s="1"/>
  <c r="B11" i="9"/>
  <c r="L11" i="9" s="1"/>
  <c r="B12" i="9"/>
  <c r="N12" i="9" s="1"/>
  <c r="B13" i="9"/>
  <c r="N13" i="9" s="1"/>
  <c r="B14" i="9"/>
  <c r="J14" i="9" s="1"/>
  <c r="B15" i="9"/>
  <c r="J15" i="9" s="1"/>
  <c r="B16" i="9"/>
  <c r="H16" i="9" s="1"/>
  <c r="B6" i="9"/>
  <c r="J6" i="9" s="1"/>
  <c r="B9" i="7"/>
  <c r="B10" i="7"/>
  <c r="B11" i="7"/>
  <c r="B12" i="7"/>
  <c r="B13" i="7"/>
  <c r="B14" i="7"/>
  <c r="B15" i="7"/>
  <c r="B16" i="7"/>
  <c r="B17" i="7"/>
  <c r="B18" i="7"/>
  <c r="B8" i="7"/>
  <c r="B7" i="7"/>
  <c r="L10" i="9" l="1"/>
  <c r="N7" i="9"/>
  <c r="N9" i="9"/>
  <c r="L9" i="9"/>
  <c r="J9" i="9"/>
  <c r="L8" i="9"/>
  <c r="F6" i="9"/>
  <c r="J8" i="9"/>
  <c r="J7" i="9"/>
  <c r="D6" i="9"/>
  <c r="H6" i="9"/>
  <c r="L6" i="9"/>
  <c r="N6" i="9"/>
  <c r="N11" i="9"/>
  <c r="H8" i="9"/>
  <c r="N10" i="9"/>
  <c r="H7" i="9"/>
  <c r="L7" i="9"/>
  <c r="F7" i="9"/>
  <c r="N8" i="9"/>
  <c r="D13" i="9"/>
  <c r="D15" i="9"/>
  <c r="D14" i="9"/>
  <c r="H14" i="9"/>
  <c r="L15" i="9"/>
  <c r="H13" i="9"/>
  <c r="F12" i="9"/>
  <c r="D11" i="9"/>
  <c r="N15" i="9"/>
  <c r="L14" i="9"/>
  <c r="J13" i="9"/>
  <c r="H12" i="9"/>
  <c r="F11" i="9"/>
  <c r="D10" i="9"/>
  <c r="J16" i="9"/>
  <c r="L16" i="9"/>
  <c r="D12" i="9"/>
  <c r="N14" i="9"/>
  <c r="L13" i="9"/>
  <c r="J12" i="9"/>
  <c r="H11" i="9"/>
  <c r="F10" i="9"/>
  <c r="D9" i="9"/>
  <c r="F15" i="9"/>
  <c r="H15" i="9"/>
  <c r="F13" i="9"/>
  <c r="N16" i="9"/>
  <c r="L12" i="9"/>
  <c r="J11" i="9"/>
  <c r="H10" i="9"/>
  <c r="F9" i="9"/>
  <c r="D8" i="9"/>
  <c r="D16" i="9"/>
  <c r="F16" i="9"/>
  <c r="F14" i="9"/>
  <c r="E8" i="10"/>
  <c r="L8" i="10" s="1"/>
  <c r="E9" i="10"/>
  <c r="L9" i="10" s="1"/>
  <c r="E10" i="10"/>
  <c r="L10" i="10" s="1"/>
  <c r="E11" i="10"/>
  <c r="L11" i="10" s="1"/>
  <c r="E12" i="10"/>
  <c r="L12" i="10" s="1"/>
  <c r="E13" i="10"/>
  <c r="L13" i="10" s="1"/>
  <c r="L14" i="10"/>
  <c r="E15" i="10"/>
  <c r="L15" i="10" s="1"/>
  <c r="E16" i="10"/>
  <c r="L16" i="10" s="1"/>
  <c r="E17" i="10"/>
  <c r="L17" i="10" s="1"/>
  <c r="E18" i="10"/>
  <c r="L18" i="10" s="1"/>
  <c r="E7" i="10"/>
  <c r="L7" i="10" s="1"/>
</calcChain>
</file>

<file path=xl/sharedStrings.xml><?xml version="1.0" encoding="utf-8"?>
<sst xmlns="http://schemas.openxmlformats.org/spreadsheetml/2006/main" count="162" uniqueCount="75">
  <si>
    <t>단위 : 천명</t>
  </si>
  <si>
    <t>단위 : 천명, %</t>
  </si>
  <si>
    <t>Unit : 1,000 persons</t>
  </si>
  <si>
    <t>Source : Statistics Korea</t>
  </si>
  <si>
    <t>Unit : 1,000 persons, %</t>
  </si>
  <si>
    <t>단위 : 천명, %</t>
    <phoneticPr fontId="39" type="noConversion"/>
  </si>
  <si>
    <t>경제활동인구
Economically active population</t>
    <phoneticPr fontId="39" type="noConversion"/>
  </si>
  <si>
    <t>비경제활동인구
Not economically active population</t>
    <phoneticPr fontId="39" type="noConversion"/>
  </si>
  <si>
    <t>구성비
Composition</t>
    <phoneticPr fontId="40" type="noConversion"/>
  </si>
  <si>
    <r>
      <t>통  학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Attending 
school</t>
    </r>
    <phoneticPr fontId="39" type="noConversion"/>
  </si>
  <si>
    <t xml:space="preserve"> </t>
    <phoneticPr fontId="40" type="noConversion"/>
  </si>
  <si>
    <t xml:space="preserve">농업· 임업 및 어업
Agriculture, forestry and fishing </t>
    <phoneticPr fontId="40" type="noConversion"/>
  </si>
  <si>
    <t>Ⅳ. 노 동  Labor</t>
    <phoneticPr fontId="39" type="noConversion"/>
  </si>
  <si>
    <t>2. 연령별 취업자  Employed Persons by Age Group</t>
    <phoneticPr fontId="39" type="noConversion"/>
  </si>
  <si>
    <t>가사 · 육아
Housekeeping &amp; caring for child</t>
    <phoneticPr fontId="39" type="noConversion"/>
  </si>
  <si>
    <t>1. 경제활동인구총괄  Summary Table of Economically Active Population</t>
    <phoneticPr fontId="39" type="noConversion"/>
  </si>
  <si>
    <t>취업자
 Employed persons</t>
    <phoneticPr fontId="39" type="noConversion"/>
  </si>
  <si>
    <t>65세 이상
65 years old 
and older</t>
    <phoneticPr fontId="39" type="noConversion"/>
  </si>
  <si>
    <t>사무종사자
Clerks</t>
    <phoneticPr fontId="40" type="noConversion"/>
  </si>
  <si>
    <t>15세 이상 인구 
Population 15 years old and over</t>
    <phoneticPr fontId="39" type="noConversion"/>
  </si>
  <si>
    <t>합계
Total</t>
    <phoneticPr fontId="40" type="noConversion"/>
  </si>
  <si>
    <t>합계
Total</t>
    <phoneticPr fontId="40" type="noConversion"/>
  </si>
  <si>
    <r>
      <t>기타</t>
    </r>
    <r>
      <rPr>
        <vertAlign val="superscript"/>
        <sz val="9"/>
        <rFont val="굴림"/>
        <family val="3"/>
        <charset val="129"/>
      </rPr>
      <t>2)</t>
    </r>
    <r>
      <rPr>
        <sz val="9"/>
        <rFont val="굴림"/>
        <family val="3"/>
        <charset val="129"/>
      </rPr>
      <t xml:space="preserve">
Others</t>
    </r>
    <phoneticPr fontId="39" type="noConversion"/>
  </si>
  <si>
    <t>경제활동
참가율(%)
Participation rate</t>
    <phoneticPr fontId="39" type="noConversion"/>
  </si>
  <si>
    <t>고용률(%)
Employment
population ratio</t>
    <phoneticPr fontId="39" type="noConversion"/>
  </si>
  <si>
    <t>실업률(%)
Unemployment rate</t>
    <phoneticPr fontId="39" type="noConversion"/>
  </si>
  <si>
    <t>2016(1/2)</t>
  </si>
  <si>
    <t>2016(2/2)</t>
  </si>
  <si>
    <t>2017(1/2)</t>
  </si>
  <si>
    <t>2017(2/2)</t>
  </si>
  <si>
    <t>2018(1/2)</t>
  </si>
  <si>
    <t>2018(2/2)</t>
  </si>
  <si>
    <t>2019(1/2)</t>
  </si>
  <si>
    <t>2019(2/2)</t>
  </si>
  <si>
    <t>2020(1/2)</t>
  </si>
  <si>
    <t>2020(2/2)</t>
  </si>
  <si>
    <t>2021(1/2)</t>
  </si>
  <si>
    <t>2021(2/2)</t>
  </si>
  <si>
    <t>2022(1/2)</t>
    <phoneticPr fontId="39" type="noConversion"/>
  </si>
  <si>
    <t>남</t>
    <phoneticPr fontId="39" type="noConversion"/>
  </si>
  <si>
    <t>여</t>
    <phoneticPr fontId="39" type="noConversion"/>
  </si>
  <si>
    <t>2022(2/2)</t>
    <phoneticPr fontId="39" type="noConversion"/>
  </si>
  <si>
    <t>Source: Statistics Korea</t>
  </si>
  <si>
    <t>15 ∼ 29세
15 ∼ 29 years old</t>
    <phoneticPr fontId="40" type="noConversion"/>
  </si>
  <si>
    <t>30 ~ 49세
30 ~ 49 years old</t>
    <phoneticPr fontId="39" type="noConversion"/>
  </si>
  <si>
    <t>50 ~ 64세
50 ~ 64 years old</t>
    <phoneticPr fontId="39" type="noConversion"/>
  </si>
  <si>
    <t>Unit : 1,000 persons</t>
    <phoneticPr fontId="39" type="noConversion"/>
  </si>
  <si>
    <t>광업·제조업
Mining and manufacturing</t>
    <phoneticPr fontId="40" type="noConversion"/>
  </si>
  <si>
    <t>건설업
Construction</t>
  </si>
  <si>
    <t>도소매.
숙박음식점업
Wholesale &amp; Retail trade, Hotels &amp; Restaurants</t>
  </si>
  <si>
    <t xml:space="preserve">전기.운수.
통신.금융
Electricity,transport, communication &amp; finance </t>
  </si>
  <si>
    <t>사업·개인·
공공서비스 및 기타
Business,  Personal, Public service  &amp; others</t>
  </si>
  <si>
    <t>관리자, 전문가
Managers, professional and related workers</t>
    <phoneticPr fontId="40" type="noConversion"/>
  </si>
  <si>
    <t>서비스, 
판매종사자
Service &amp; sales workers</t>
    <phoneticPr fontId="39" type="noConversion"/>
  </si>
  <si>
    <t>단순노무종사자
Elementary workers</t>
    <phoneticPr fontId="39" type="noConversion"/>
  </si>
  <si>
    <t>농림어업숙련 
종사자
Skilled agricultural forestry and fishery workers</t>
    <phoneticPr fontId="39" type="noConversion"/>
  </si>
  <si>
    <t>기능, 기계조작, 
조립 종사자
Craft, machine operating and assembling workers</t>
    <phoneticPr fontId="39" type="noConversion"/>
  </si>
  <si>
    <t xml:space="preserve">실업자
Unemployed persons </t>
    <phoneticPr fontId="39" type="noConversion"/>
  </si>
  <si>
    <r>
      <t xml:space="preserve">  1) 정규교육기관 재학, 입시학원 수강, 취업을 위한 학원</t>
    </r>
    <r>
      <rPr>
        <sz val="9"/>
        <rFont val="MS Gothic"/>
        <family val="3"/>
        <charset val="128"/>
      </rPr>
      <t>․</t>
    </r>
    <r>
      <rPr>
        <sz val="9"/>
        <rFont val="굴림"/>
        <family val="3"/>
        <charset val="129"/>
      </rPr>
      <t>기관 수강 등을 포함 
      Includes attendance at a regular educational institution, attendance at an academy for entrance exams, and attendance at an academy or institution for employment, etc.</t>
    </r>
    <phoneticPr fontId="39" type="noConversion"/>
  </si>
  <si>
    <t>주:  수록된 자료는 십단위에서 반올림되었으므로 전체 수치와 표내의합계가 일치하지 않을 수 있음 
      The included data has been rounded to the nearest tenth, so the overall figures and the totals in the table may not match.</t>
    <phoneticPr fontId="39" type="noConversion"/>
  </si>
  <si>
    <t xml:space="preserve">  2) 연로, 심신장애 등 Old age, mental and physical disabilities, etc.</t>
    <phoneticPr fontId="39" type="noConversion"/>
  </si>
  <si>
    <t>주: 수록된 자료는 십단위에서 반올림되었으므로 전체 수치와 표내의합계가 일치하지 않을 수 있음 
      The included data has been rounded to the nearest tenth, so the overall figures and the totals in the table may not match.</t>
    <phoneticPr fontId="38" type="noConversion"/>
  </si>
  <si>
    <t>3. 산업별 취업자  Employed Persons by Industry</t>
    <phoneticPr fontId="39" type="noConversion"/>
  </si>
  <si>
    <t>4. 직업별 취업자  Employed Persons by Occupation</t>
    <phoneticPr fontId="39" type="noConversion"/>
  </si>
  <si>
    <t xml:space="preserve"> 주: 수록된 자료는 십단위에서 반올림되었으므로 전체 수치와 표내의합계가 일치하지 않을 수 있음
      The data included is rounded up in tens of units, so the total figures may not match the totals in the table.</t>
    <phoneticPr fontId="39" type="noConversion"/>
  </si>
  <si>
    <t xml:space="preserve"> 주: 수록된 자료는 십단위에서 반올림되었으므로 전체 수치와 표내의합계가 일치하지 않을 수 있음  The data included is rounded up in tens of units, so the total figures may not match the totals in the table.</t>
    <phoneticPr fontId="39" type="noConversion"/>
  </si>
  <si>
    <t>반기별
성별</t>
    <phoneticPr fontId="39" type="noConversion"/>
  </si>
  <si>
    <t>반기별</t>
    <phoneticPr fontId="39" type="noConversion"/>
  </si>
  <si>
    <t>2023(1/2)</t>
    <phoneticPr fontId="39" type="noConversion"/>
  </si>
  <si>
    <t>2023(2/2)</t>
    <phoneticPr fontId="39" type="noConversion"/>
  </si>
  <si>
    <t>…</t>
    <phoneticPr fontId="39" type="noConversion"/>
  </si>
  <si>
    <t>자료 :「지역별고용조사」통계청</t>
    <phoneticPr fontId="39" type="noConversion"/>
  </si>
  <si>
    <t xml:space="preserve"> 자료 : 「경제활동인구조사」,「지역별고용조사」통계청</t>
    <phoneticPr fontId="39" type="noConversion"/>
  </si>
  <si>
    <t>자료: 「지역별고용조사」 통계청</t>
    <phoneticPr fontId="39" type="noConversion"/>
  </si>
  <si>
    <t xml:space="preserve"> 자료 : 「경제활동인구조사」,「지역별고용조사」 통계청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</si>
</sst>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176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77" formatCode="&quot;₩&quot;#,##0;[Red]&quot;₩&quot;&quot;₩&quot;\-#,##0"/>
    <numFmt numFmtId="178" formatCode="_ * #,##0_ ;_ * \-#,##0_ ;_ * &quot;-&quot;_ ;_ @_ "/>
    <numFmt numFmtId="179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0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3" formatCode="_ * #,##0.00_ ;_ * \-#,##0.00_ ;_ * &quot;-&quot;??_ ;_ @_ "/>
    <numFmt numFmtId="184" formatCode="&quot;₩&quot;#,##0;&quot;₩&quot;&quot;₩&quot;\-#,##0"/>
    <numFmt numFmtId="185" formatCode="_ * #,##0.00_ ;_ * \-#,##0.00_ ;_ * &quot;-&quot;_ ;_ @_ "/>
    <numFmt numFmtId="186" formatCode="&quot;₩&quot;#,##0.00;&quot;₩&quot;\-#,##0.00"/>
    <numFmt numFmtId="187" formatCode="_-[$€-2]* #,##0.00_-;\-[$€-2]* #,##0.00_-;_-[$€-2]* &quot;-&quot;??_-"/>
    <numFmt numFmtId="188" formatCode="0.0_);[Red]\(0.0\)"/>
    <numFmt numFmtId="189" formatCode="0,000"/>
    <numFmt numFmtId="190" formatCode="#,##0.0_ "/>
    <numFmt numFmtId="191" formatCode="0.0_ "/>
    <numFmt numFmtId="192" formatCode="_-* #,##0.0_-;\-* #,##0.0_-;_-* &quot;-&quot;_-;_-@_-"/>
  </numFmts>
  <fonts count="54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0"/>
      <name val="Arial"/>
      <family val="2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2"/>
      <name val="HY중고딕"/>
      <family val="1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sz val="11"/>
      <name val="돋움"/>
      <family val="3"/>
      <charset val="129"/>
    </font>
    <font>
      <vertAlign val="superscript"/>
      <sz val="9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sz val="9"/>
      <name val="바탕체"/>
      <family val="1"/>
      <charset val="129"/>
    </font>
    <font>
      <sz val="9"/>
      <name val="MS Gothic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/>
    <xf numFmtId="0" fontId="30" fillId="0" borderId="0"/>
    <xf numFmtId="0" fontId="32" fillId="0" borderId="0"/>
    <xf numFmtId="178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7" fillId="0" borderId="0" applyFont="0" applyFill="0" applyBorder="0" applyAlignment="0" applyProtection="0"/>
    <xf numFmtId="2" fontId="16" fillId="0" borderId="0" applyFont="0" applyFill="0" applyBorder="0" applyAlignment="0" applyProtection="0"/>
    <xf numFmtId="38" fontId="33" fillId="16" borderId="0" applyNumberFormat="0" applyBorder="0" applyAlignment="0" applyProtection="0"/>
    <xf numFmtId="0" fontId="34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0" fontId="33" fillId="16" borderId="3" applyNumberFormat="0" applyBorder="0" applyAlignment="0" applyProtection="0"/>
    <xf numFmtId="0" fontId="37" fillId="0" borderId="4"/>
    <xf numFmtId="0" fontId="7" fillId="0" borderId="0"/>
    <xf numFmtId="0" fontId="16" fillId="0" borderId="0"/>
    <xf numFmtId="10" fontId="16" fillId="0" borderId="0" applyFont="0" applyFill="0" applyBorder="0" applyAlignment="0" applyProtection="0"/>
    <xf numFmtId="0" fontId="37" fillId="0" borderId="0"/>
    <xf numFmtId="0" fontId="16" fillId="0" borderId="5" applyNumberFormat="0" applyFont="0" applyFill="0" applyAlignment="0" applyProtection="0"/>
    <xf numFmtId="0" fontId="38" fillId="0" borderId="6">
      <alignment horizontal="left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7" applyNumberFormat="0" applyAlignment="0" applyProtection="0">
      <alignment vertical="center"/>
    </xf>
    <xf numFmtId="176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3" borderId="0" applyNumberFormat="0" applyBorder="0" applyAlignment="0" applyProtection="0">
      <alignment vertical="center"/>
    </xf>
    <xf numFmtId="0" fontId="10" fillId="0" borderId="0">
      <protection locked="0"/>
    </xf>
    <xf numFmtId="0" fontId="10" fillId="0" borderId="0">
      <protection locked="0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7" fillId="22" borderId="8" applyNumberFormat="0" applyFont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" fillId="0" borderId="0"/>
    <xf numFmtId="0" fontId="14" fillId="0" borderId="0" applyNumberFormat="0" applyFill="0" applyBorder="0" applyAlignment="0" applyProtection="0">
      <alignment vertical="center"/>
    </xf>
    <xf numFmtId="0" fontId="15" fillId="24" borderId="9" applyNumberFormat="0" applyAlignment="0" applyProtection="0">
      <alignment vertical="center"/>
    </xf>
    <xf numFmtId="177" fontId="16" fillId="0" borderId="0">
      <alignment vertical="center"/>
    </xf>
    <xf numFmtId="0" fontId="2" fillId="0" borderId="0" applyFont="0" applyFill="0" applyBorder="0" applyAlignment="0" applyProtection="0"/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4" fontId="10" fillId="0" borderId="0">
      <protection locked="0"/>
    </xf>
    <xf numFmtId="179" fontId="7" fillId="0" borderId="0"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21" borderId="15" applyNumberFormat="0" applyAlignment="0" applyProtection="0">
      <alignment vertical="center"/>
    </xf>
    <xf numFmtId="4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7" fillId="0" borderId="0">
      <alignment vertical="center"/>
    </xf>
    <xf numFmtId="180" fontId="7" fillId="0" borderId="0">
      <protection locked="0"/>
    </xf>
    <xf numFmtId="0" fontId="7" fillId="0" borderId="0"/>
    <xf numFmtId="0" fontId="7" fillId="0" borderId="0"/>
    <xf numFmtId="0" fontId="7" fillId="0" borderId="0"/>
    <xf numFmtId="0" fontId="10" fillId="0" borderId="5">
      <protection locked="0"/>
    </xf>
    <xf numFmtId="181" fontId="7" fillId="0" borderId="0">
      <protection locked="0"/>
    </xf>
    <xf numFmtId="182" fontId="7" fillId="0" borderId="0">
      <protection locked="0"/>
    </xf>
    <xf numFmtId="41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44" fillId="0" borderId="0" xfId="0" applyFont="1" applyFill="1">
      <alignment vertical="center"/>
    </xf>
    <xf numFmtId="0" fontId="45" fillId="0" borderId="0" xfId="0" applyFont="1" applyFill="1">
      <alignment vertical="center"/>
    </xf>
    <xf numFmtId="0" fontId="45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45" fillId="0" borderId="0" xfId="0" applyFont="1" applyFill="1" applyAlignment="1">
      <alignment vertical="top"/>
    </xf>
    <xf numFmtId="0" fontId="42" fillId="0" borderId="0" xfId="0" applyFont="1" applyFill="1" applyBorder="1" applyAlignment="1">
      <alignment vertical="top"/>
    </xf>
    <xf numFmtId="0" fontId="41" fillId="0" borderId="0" xfId="0" applyFont="1" applyFill="1" applyAlignment="1">
      <alignment vertical="top"/>
    </xf>
    <xf numFmtId="0" fontId="45" fillId="0" borderId="0" xfId="0" applyFont="1" applyFill="1" applyBorder="1" applyAlignment="1">
      <alignment vertical="top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>
      <alignment vertical="center"/>
    </xf>
    <xf numFmtId="0" fontId="43" fillId="0" borderId="0" xfId="0" applyFont="1" applyFill="1" applyBorder="1">
      <alignment vertical="center"/>
    </xf>
    <xf numFmtId="0" fontId="42" fillId="0" borderId="0" xfId="0" applyFont="1" applyFill="1" applyAlignment="1">
      <alignment vertical="top"/>
    </xf>
    <xf numFmtId="0" fontId="44" fillId="0" borderId="20" xfId="0" applyFont="1" applyFill="1" applyBorder="1" applyAlignment="1">
      <alignment horizontal="right"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right" vertical="center"/>
    </xf>
    <xf numFmtId="0" fontId="44" fillId="0" borderId="0" xfId="0" applyFont="1" applyFill="1" applyBorder="1">
      <alignment vertical="center"/>
    </xf>
    <xf numFmtId="0" fontId="44" fillId="0" borderId="0" xfId="0" applyFont="1" applyFill="1" applyBorder="1" applyAlignment="1">
      <alignment horizontal="right" vertical="center" wrapText="1"/>
    </xf>
    <xf numFmtId="0" fontId="44" fillId="0" borderId="0" xfId="0" applyFont="1" applyFill="1" applyAlignment="1">
      <alignment horizontal="right" vertical="center"/>
    </xf>
    <xf numFmtId="3" fontId="44" fillId="0" borderId="0" xfId="98" applyNumberFormat="1" applyFont="1" applyFill="1" applyBorder="1" applyAlignment="1">
      <alignment horizontal="center" vertical="center" wrapText="1"/>
    </xf>
    <xf numFmtId="0" fontId="50" fillId="0" borderId="0" xfId="0" applyFont="1" applyFill="1">
      <alignment vertical="center"/>
    </xf>
    <xf numFmtId="0" fontId="51" fillId="0" borderId="0" xfId="0" applyFont="1" applyFill="1">
      <alignment vertical="center"/>
    </xf>
    <xf numFmtId="0" fontId="52" fillId="0" borderId="0" xfId="0" applyFont="1" applyFill="1" applyBorder="1" applyAlignment="1">
      <alignment vertical="center"/>
    </xf>
    <xf numFmtId="0" fontId="44" fillId="0" borderId="27" xfId="0" applyFont="1" applyFill="1" applyBorder="1" applyAlignment="1">
      <alignment horizontal="center" vertical="center" wrapText="1"/>
    </xf>
    <xf numFmtId="3" fontId="44" fillId="0" borderId="27" xfId="98" applyNumberFormat="1" applyFont="1" applyFill="1" applyBorder="1" applyAlignment="1">
      <alignment horizontal="center" vertical="center" wrapText="1"/>
    </xf>
    <xf numFmtId="3" fontId="44" fillId="0" borderId="28" xfId="98" applyNumberFormat="1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/>
    </xf>
    <xf numFmtId="0" fontId="44" fillId="0" borderId="35" xfId="0" applyFont="1" applyFill="1" applyBorder="1">
      <alignment vertical="center"/>
    </xf>
    <xf numFmtId="0" fontId="44" fillId="0" borderId="36" xfId="0" applyFont="1" applyFill="1" applyBorder="1">
      <alignment vertical="center"/>
    </xf>
    <xf numFmtId="0" fontId="44" fillId="0" borderId="28" xfId="0" applyFont="1" applyFill="1" applyBorder="1" applyAlignment="1">
      <alignment horizontal="center" vertical="center" wrapText="1"/>
    </xf>
    <xf numFmtId="0" fontId="44" fillId="0" borderId="31" xfId="100" applyFont="1" applyFill="1" applyBorder="1" applyAlignment="1">
      <alignment horizontal="center" vertical="center" wrapText="1"/>
    </xf>
    <xf numFmtId="9" fontId="44" fillId="0" borderId="40" xfId="99" applyNumberFormat="1" applyFont="1" applyFill="1" applyBorder="1" applyAlignment="1">
      <alignment horizontal="center" vertical="center" wrapText="1"/>
    </xf>
    <xf numFmtId="9" fontId="48" fillId="0" borderId="0" xfId="0" applyNumberFormat="1" applyFont="1" applyFill="1" applyBorder="1" applyAlignment="1">
      <alignment vertical="center"/>
    </xf>
    <xf numFmtId="9" fontId="44" fillId="0" borderId="27" xfId="99" applyNumberFormat="1" applyFont="1" applyFill="1" applyBorder="1" applyAlignment="1">
      <alignment horizontal="center" vertical="center" wrapText="1"/>
    </xf>
    <xf numFmtId="9" fontId="48" fillId="0" borderId="0" xfId="0" applyNumberFormat="1" applyFont="1" applyFill="1" applyBorder="1" applyAlignment="1">
      <alignment horizontal="right" vertical="center"/>
    </xf>
    <xf numFmtId="188" fontId="44" fillId="0" borderId="39" xfId="99" applyNumberFormat="1" applyFont="1" applyFill="1" applyBorder="1" applyAlignment="1">
      <alignment horizontal="center" vertical="center"/>
    </xf>
    <xf numFmtId="188" fontId="45" fillId="0" borderId="0" xfId="0" applyNumberFormat="1" applyFont="1" applyFill="1">
      <alignment vertical="center"/>
    </xf>
    <xf numFmtId="188" fontId="44" fillId="0" borderId="36" xfId="99" applyNumberFormat="1" applyFont="1" applyFill="1" applyBorder="1" applyAlignment="1">
      <alignment horizontal="center" vertical="center"/>
    </xf>
    <xf numFmtId="188" fontId="48" fillId="0" borderId="0" xfId="0" applyNumberFormat="1" applyFont="1" applyFill="1" applyBorder="1">
      <alignment vertical="center"/>
    </xf>
    <xf numFmtId="188" fontId="48" fillId="0" borderId="0" xfId="0" applyNumberFormat="1" applyFont="1" applyFill="1" applyBorder="1" applyAlignment="1">
      <alignment horizontal="right" vertical="center"/>
    </xf>
    <xf numFmtId="188" fontId="44" fillId="0" borderId="0" xfId="99" applyNumberFormat="1" applyFont="1" applyFill="1" applyBorder="1" applyAlignment="1">
      <alignment horizontal="right" vertical="center"/>
    </xf>
    <xf numFmtId="9" fontId="44" fillId="0" borderId="0" xfId="99" applyNumberFormat="1" applyFont="1" applyFill="1" applyBorder="1" applyAlignment="1">
      <alignment horizontal="right" vertical="center" wrapText="1"/>
    </xf>
    <xf numFmtId="188" fontId="45" fillId="0" borderId="0" xfId="0" applyNumberFormat="1" applyFont="1" applyFill="1" applyAlignment="1">
      <alignment horizontal="right" vertical="center"/>
    </xf>
    <xf numFmtId="9" fontId="45" fillId="0" borderId="0" xfId="0" applyNumberFormat="1" applyFont="1" applyFill="1" applyAlignment="1">
      <alignment horizontal="right" vertical="center"/>
    </xf>
    <xf numFmtId="188" fontId="44" fillId="0" borderId="41" xfId="99" applyNumberFormat="1" applyFont="1" applyFill="1" applyBorder="1" applyAlignment="1">
      <alignment horizontal="right" vertical="center"/>
    </xf>
    <xf numFmtId="188" fontId="44" fillId="0" borderId="42" xfId="99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9" fontId="44" fillId="0" borderId="43" xfId="99" applyNumberFormat="1" applyFont="1" applyFill="1" applyBorder="1" applyAlignment="1">
      <alignment horizontal="right" vertical="center" wrapText="1"/>
    </xf>
    <xf numFmtId="9" fontId="44" fillId="0" borderId="25" xfId="99" applyNumberFormat="1" applyFont="1" applyFill="1" applyBorder="1" applyAlignment="1">
      <alignment horizontal="right" vertical="center" wrapText="1"/>
    </xf>
    <xf numFmtId="0" fontId="44" fillId="0" borderId="0" xfId="0" applyFont="1" applyFill="1" applyBorder="1" applyAlignment="1"/>
    <xf numFmtId="188" fontId="51" fillId="0" borderId="0" xfId="0" applyNumberFormat="1" applyFont="1" applyFill="1" applyAlignment="1">
      <alignment horizontal="right" vertical="center"/>
    </xf>
    <xf numFmtId="9" fontId="51" fillId="0" borderId="0" xfId="0" applyNumberFormat="1" applyFont="1" applyFill="1" applyAlignment="1">
      <alignment horizontal="right" vertical="center"/>
    </xf>
    <xf numFmtId="0" fontId="44" fillId="0" borderId="45" xfId="100" applyFont="1" applyFill="1" applyBorder="1" applyAlignment="1">
      <alignment horizontal="center" vertical="center" wrapText="1"/>
    </xf>
    <xf numFmtId="188" fontId="44" fillId="0" borderId="0" xfId="100" applyNumberFormat="1" applyFont="1" applyFill="1" applyBorder="1" applyAlignment="1">
      <alignment vertical="center" wrapText="1"/>
    </xf>
    <xf numFmtId="188" fontId="45" fillId="0" borderId="0" xfId="0" applyNumberFormat="1" applyFont="1" applyFill="1" applyBorder="1">
      <alignment vertical="center"/>
    </xf>
    <xf numFmtId="188" fontId="48" fillId="0" borderId="20" xfId="0" applyNumberFormat="1" applyFont="1" applyFill="1" applyBorder="1" applyAlignment="1">
      <alignment vertical="center"/>
    </xf>
    <xf numFmtId="188" fontId="44" fillId="0" borderId="0" xfId="94" applyNumberFormat="1" applyFont="1" applyFill="1" applyBorder="1" applyAlignment="1">
      <alignment vertical="center" wrapText="1"/>
    </xf>
    <xf numFmtId="9" fontId="44" fillId="0" borderId="40" xfId="100" applyNumberFormat="1" applyFont="1" applyFill="1" applyBorder="1" applyAlignment="1">
      <alignment horizontal="center" vertical="center" wrapText="1"/>
    </xf>
    <xf numFmtId="9" fontId="48" fillId="0" borderId="20" xfId="0" applyNumberFormat="1" applyFont="1" applyFill="1" applyBorder="1" applyAlignment="1">
      <alignment horizontal="right" vertical="center"/>
    </xf>
    <xf numFmtId="9" fontId="44" fillId="0" borderId="28" xfId="100" applyNumberFormat="1" applyFont="1" applyFill="1" applyBorder="1" applyAlignment="1">
      <alignment horizontal="center" vertical="center" wrapText="1"/>
    </xf>
    <xf numFmtId="188" fontId="44" fillId="0" borderId="46" xfId="100" applyNumberFormat="1" applyFont="1" applyFill="1" applyBorder="1" applyAlignment="1">
      <alignment horizontal="right" vertical="center" wrapText="1"/>
    </xf>
    <xf numFmtId="188" fontId="45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horizontal="center" vertical="center"/>
    </xf>
    <xf numFmtId="188" fontId="44" fillId="0" borderId="36" xfId="100" applyNumberFormat="1" applyFont="1" applyFill="1" applyBorder="1" applyAlignment="1">
      <alignment horizontal="center" vertical="center" wrapText="1"/>
    </xf>
    <xf numFmtId="188" fontId="44" fillId="0" borderId="36" xfId="94" applyNumberFormat="1" applyFont="1" applyFill="1" applyBorder="1" applyAlignment="1">
      <alignment horizontal="center" vertical="center" wrapText="1"/>
    </xf>
    <xf numFmtId="188" fontId="44" fillId="0" borderId="47" xfId="100" applyNumberFormat="1" applyFont="1" applyFill="1" applyBorder="1" applyAlignment="1">
      <alignment horizontal="right" vertical="center" wrapText="1"/>
    </xf>
    <xf numFmtId="0" fontId="44" fillId="0" borderId="0" xfId="0" applyFont="1" applyFill="1" applyAlignment="1">
      <alignment horizontal="right"/>
    </xf>
    <xf numFmtId="0" fontId="44" fillId="0" borderId="0" xfId="0" applyFont="1" applyFill="1" applyBorder="1" applyAlignment="1">
      <alignment horizontal="right" vertical="center"/>
    </xf>
    <xf numFmtId="188" fontId="44" fillId="0" borderId="0" xfId="0" applyNumberFormat="1" applyFont="1" applyFill="1" applyBorder="1" applyAlignment="1">
      <alignment horizontal="right" vertical="center"/>
    </xf>
    <xf numFmtId="188" fontId="44" fillId="0" borderId="0" xfId="0" applyNumberFormat="1" applyFont="1" applyFill="1" applyBorder="1" applyAlignment="1">
      <alignment vertical="center"/>
    </xf>
    <xf numFmtId="9" fontId="44" fillId="0" borderId="0" xfId="0" applyNumberFormat="1" applyFont="1" applyFill="1" applyBorder="1" applyAlignment="1">
      <alignment vertical="center"/>
    </xf>
    <xf numFmtId="9" fontId="44" fillId="0" borderId="0" xfId="0" applyNumberFormat="1" applyFont="1" applyFill="1" applyBorder="1" applyAlignment="1">
      <alignment horizontal="right" vertical="center"/>
    </xf>
    <xf numFmtId="9" fontId="44" fillId="0" borderId="0" xfId="100" applyNumberFormat="1" applyFont="1" applyFill="1" applyBorder="1" applyAlignment="1">
      <alignment vertical="center" wrapText="1"/>
    </xf>
    <xf numFmtId="9" fontId="45" fillId="0" borderId="0" xfId="0" applyNumberFormat="1" applyFont="1" applyFill="1" applyAlignment="1">
      <alignment vertical="center"/>
    </xf>
    <xf numFmtId="9" fontId="45" fillId="0" borderId="0" xfId="0" applyNumberFormat="1" applyFont="1" applyFill="1" applyBorder="1" applyAlignment="1">
      <alignment vertical="center"/>
    </xf>
    <xf numFmtId="0" fontId="44" fillId="0" borderId="43" xfId="0" applyFont="1" applyFill="1" applyBorder="1" applyAlignment="1">
      <alignment horizontal="right" vertical="center" wrapText="1"/>
    </xf>
    <xf numFmtId="0" fontId="44" fillId="0" borderId="25" xfId="0" applyFont="1" applyFill="1" applyBorder="1" applyAlignment="1">
      <alignment horizontal="right" vertical="center" wrapText="1"/>
    </xf>
    <xf numFmtId="0" fontId="44" fillId="0" borderId="51" xfId="0" applyFont="1" applyFill="1" applyBorder="1" applyAlignment="1">
      <alignment horizontal="right" vertical="center"/>
    </xf>
    <xf numFmtId="0" fontId="44" fillId="0" borderId="16" xfId="0" applyFont="1" applyFill="1" applyBorder="1" applyAlignment="1">
      <alignment horizontal="right" vertical="center"/>
    </xf>
    <xf numFmtId="0" fontId="44" fillId="0" borderId="51" xfId="0" applyFont="1" applyFill="1" applyBorder="1" applyAlignment="1">
      <alignment horizontal="right" vertical="center" wrapText="1"/>
    </xf>
    <xf numFmtId="0" fontId="44" fillId="0" borderId="16" xfId="0" applyFont="1" applyFill="1" applyBorder="1" applyAlignment="1">
      <alignment horizontal="right" vertical="center" wrapText="1"/>
    </xf>
    <xf numFmtId="0" fontId="44" fillId="0" borderId="46" xfId="0" applyFont="1" applyFill="1" applyBorder="1" applyAlignment="1">
      <alignment horizontal="right" vertical="center"/>
    </xf>
    <xf numFmtId="0" fontId="44" fillId="0" borderId="47" xfId="0" applyFont="1" applyFill="1" applyBorder="1" applyAlignment="1">
      <alignment horizontal="right" vertical="center"/>
    </xf>
    <xf numFmtId="0" fontId="44" fillId="0" borderId="43" xfId="0" applyFont="1" applyFill="1" applyBorder="1" applyAlignment="1">
      <alignment horizontal="right" vertical="center" wrapText="1" shrinkToFit="1"/>
    </xf>
    <xf numFmtId="0" fontId="44" fillId="0" borderId="25" xfId="0" applyFont="1" applyFill="1" applyBorder="1" applyAlignment="1">
      <alignment horizontal="right" vertical="center" wrapText="1" shrinkToFit="1"/>
    </xf>
    <xf numFmtId="0" fontId="44" fillId="0" borderId="53" xfId="0" applyFont="1" applyFill="1" applyBorder="1" applyAlignment="1">
      <alignment horizontal="right" vertical="center"/>
    </xf>
    <xf numFmtId="0" fontId="44" fillId="0" borderId="54" xfId="0" applyFont="1" applyFill="1" applyBorder="1" applyAlignment="1">
      <alignment horizontal="right" vertical="center"/>
    </xf>
    <xf numFmtId="0" fontId="44" fillId="0" borderId="39" xfId="0" applyFont="1" applyFill="1" applyBorder="1">
      <alignment vertical="center"/>
    </xf>
    <xf numFmtId="0" fontId="44" fillId="0" borderId="27" xfId="0" applyFont="1" applyFill="1" applyBorder="1" applyAlignment="1">
      <alignment horizontal="center" vertical="center" wrapText="1" shrinkToFit="1"/>
    </xf>
    <xf numFmtId="190" fontId="44" fillId="0" borderId="25" xfId="0" applyNumberFormat="1" applyFont="1" applyFill="1" applyBorder="1" applyAlignment="1" applyProtection="1">
      <alignment horizontal="right" vertical="center"/>
      <protection locked="0"/>
    </xf>
    <xf numFmtId="0" fontId="49" fillId="25" borderId="31" xfId="0" applyFont="1" applyFill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0" fontId="44" fillId="0" borderId="55" xfId="0" applyFont="1" applyFill="1" applyBorder="1">
      <alignment vertical="center"/>
    </xf>
    <xf numFmtId="41" fontId="49" fillId="25" borderId="25" xfId="104" applyFont="1" applyFill="1" applyBorder="1" applyAlignment="1">
      <alignment horizontal="center" vertical="center" wrapText="1"/>
    </xf>
    <xf numFmtId="41" fontId="44" fillId="0" borderId="0" xfId="104" applyFont="1" applyFill="1" applyBorder="1" applyAlignment="1">
      <alignment horizontal="center" vertical="center" wrapText="1"/>
    </xf>
    <xf numFmtId="41" fontId="44" fillId="0" borderId="20" xfId="104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/>
    </xf>
    <xf numFmtId="0" fontId="49" fillId="0" borderId="0" xfId="0" applyFont="1" applyFill="1">
      <alignment vertical="center"/>
    </xf>
    <xf numFmtId="41" fontId="44" fillId="0" borderId="57" xfId="104" applyFont="1" applyFill="1" applyBorder="1" applyAlignment="1">
      <alignment horizontal="right" vertical="center" wrapText="1" shrinkToFit="1"/>
    </xf>
    <xf numFmtId="41" fontId="44" fillId="0" borderId="56" xfId="104" applyFont="1" applyFill="1" applyBorder="1" applyAlignment="1">
      <alignment horizontal="right" vertical="center" wrapText="1" shrinkToFit="1"/>
    </xf>
    <xf numFmtId="0" fontId="51" fillId="0" borderId="0" xfId="0" applyFont="1" applyFill="1" applyAlignment="1">
      <alignment vertical="top"/>
    </xf>
    <xf numFmtId="41" fontId="44" fillId="0" borderId="47" xfId="104" applyFont="1" applyFill="1" applyBorder="1" applyAlignment="1">
      <alignment horizontal="center" vertical="center" wrapText="1"/>
    </xf>
    <xf numFmtId="41" fontId="49" fillId="25" borderId="47" xfId="104" applyFont="1" applyFill="1" applyBorder="1" applyAlignment="1">
      <alignment horizontal="center" vertical="center" wrapText="1"/>
    </xf>
    <xf numFmtId="41" fontId="44" fillId="0" borderId="62" xfId="104" applyFont="1" applyFill="1" applyBorder="1" applyAlignment="1">
      <alignment horizontal="center" vertical="center" wrapText="1"/>
    </xf>
    <xf numFmtId="41" fontId="49" fillId="25" borderId="62" xfId="104" applyFont="1" applyFill="1" applyBorder="1" applyAlignment="1">
      <alignment horizontal="center" vertical="center" wrapText="1"/>
    </xf>
    <xf numFmtId="41" fontId="44" fillId="0" borderId="61" xfId="104" applyFont="1" applyFill="1" applyBorder="1" applyAlignment="1">
      <alignment horizontal="center" vertical="center" wrapText="1"/>
    </xf>
    <xf numFmtId="41" fontId="44" fillId="0" borderId="64" xfId="104" applyFont="1" applyFill="1" applyBorder="1" applyAlignment="1">
      <alignment horizontal="center" vertical="center" wrapText="1"/>
    </xf>
    <xf numFmtId="41" fontId="49" fillId="25" borderId="64" xfId="104" applyFont="1" applyFill="1" applyBorder="1" applyAlignment="1">
      <alignment horizontal="center" vertical="center" wrapText="1"/>
    </xf>
    <xf numFmtId="41" fontId="44" fillId="0" borderId="63" xfId="104" applyFont="1" applyFill="1" applyBorder="1" applyAlignment="1">
      <alignment horizontal="center" vertical="center" wrapText="1"/>
    </xf>
    <xf numFmtId="9" fontId="44" fillId="0" borderId="57" xfId="99" applyNumberFormat="1" applyFont="1" applyFill="1" applyBorder="1" applyAlignment="1">
      <alignment horizontal="right" vertical="center" wrapText="1"/>
    </xf>
    <xf numFmtId="188" fontId="44" fillId="0" borderId="0" xfId="0" applyNumberFormat="1" applyFont="1" applyFill="1" applyAlignment="1">
      <alignment horizontal="right" vertical="center"/>
    </xf>
    <xf numFmtId="9" fontId="44" fillId="0" borderId="57" xfId="100" applyNumberFormat="1" applyFont="1" applyFill="1" applyBorder="1" applyAlignment="1">
      <alignment vertical="center" wrapText="1"/>
    </xf>
    <xf numFmtId="41" fontId="44" fillId="0" borderId="47" xfId="104" applyFont="1" applyFill="1" applyBorder="1" applyAlignment="1">
      <alignment horizontal="center" vertical="center"/>
    </xf>
    <xf numFmtId="41" fontId="44" fillId="0" borderId="19" xfId="104" applyFont="1" applyFill="1" applyBorder="1" applyAlignment="1">
      <alignment horizontal="center" vertical="center"/>
    </xf>
    <xf numFmtId="41" fontId="44" fillId="0" borderId="60" xfId="104" applyFont="1" applyFill="1" applyBorder="1" applyAlignment="1">
      <alignment horizontal="center" vertical="center"/>
    </xf>
    <xf numFmtId="41" fontId="44" fillId="0" borderId="25" xfId="104" applyFont="1" applyFill="1" applyBorder="1" applyAlignment="1">
      <alignment horizontal="center" vertical="center" wrapText="1"/>
    </xf>
    <xf numFmtId="41" fontId="44" fillId="0" borderId="48" xfId="104" applyFont="1" applyFill="1" applyBorder="1" applyAlignment="1">
      <alignment horizontal="center" vertical="center"/>
    </xf>
    <xf numFmtId="41" fontId="44" fillId="0" borderId="58" xfId="104" applyFont="1" applyFill="1" applyBorder="1" applyAlignment="1">
      <alignment horizontal="center" vertical="center"/>
    </xf>
    <xf numFmtId="41" fontId="44" fillId="0" borderId="59" xfId="104" applyFont="1" applyFill="1" applyBorder="1" applyAlignment="1">
      <alignment horizontal="center" vertical="center"/>
    </xf>
    <xf numFmtId="41" fontId="44" fillId="0" borderId="26" xfId="104" applyFont="1" applyFill="1" applyBorder="1" applyAlignment="1">
      <alignment horizontal="center" vertical="center" wrapText="1"/>
    </xf>
    <xf numFmtId="192" fontId="44" fillId="0" borderId="16" xfId="104" applyNumberFormat="1" applyFont="1" applyFill="1" applyBorder="1" applyAlignment="1">
      <alignment horizontal="center" vertical="center"/>
    </xf>
    <xf numFmtId="192" fontId="44" fillId="0" borderId="16" xfId="104" applyNumberFormat="1" applyFont="1" applyFill="1" applyBorder="1" applyAlignment="1">
      <alignment horizontal="center" vertical="center" wrapText="1"/>
    </xf>
    <xf numFmtId="192" fontId="44" fillId="0" borderId="25" xfId="104" applyNumberFormat="1" applyFont="1" applyFill="1" applyBorder="1" applyAlignment="1" applyProtection="1">
      <alignment horizontal="center" vertical="center"/>
      <protection locked="0"/>
    </xf>
    <xf numFmtId="192" fontId="44" fillId="0" borderId="52" xfId="104" applyNumberFormat="1" applyFont="1" applyFill="1" applyBorder="1" applyAlignment="1">
      <alignment horizontal="center" vertical="center"/>
    </xf>
    <xf numFmtId="192" fontId="44" fillId="0" borderId="52" xfId="104" applyNumberFormat="1" applyFont="1" applyFill="1" applyBorder="1" applyAlignment="1">
      <alignment horizontal="center" vertical="center" wrapText="1"/>
    </xf>
    <xf numFmtId="192" fontId="44" fillId="0" borderId="26" xfId="104" applyNumberFormat="1" applyFont="1" applyFill="1" applyBorder="1" applyAlignment="1" applyProtection="1">
      <alignment horizontal="center" vertical="center"/>
      <protection locked="0"/>
    </xf>
    <xf numFmtId="41" fontId="44" fillId="0" borderId="48" xfId="104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49" fillId="25" borderId="31" xfId="0" applyFont="1" applyFill="1" applyBorder="1" applyAlignment="1">
      <alignment horizontal="center" vertical="center" wrapText="1"/>
    </xf>
    <xf numFmtId="0" fontId="44" fillId="0" borderId="32" xfId="0" applyFont="1" applyFill="1" applyBorder="1" applyAlignment="1">
      <alignment horizontal="center" vertical="center" wrapText="1"/>
    </xf>
    <xf numFmtId="49" fontId="44" fillId="0" borderId="31" xfId="99" applyNumberFormat="1" applyFont="1" applyFill="1" applyBorder="1" applyAlignment="1">
      <alignment horizontal="center" vertical="center" wrapText="1"/>
    </xf>
    <xf numFmtId="9" fontId="44" fillId="0" borderId="25" xfId="100" applyNumberFormat="1" applyFont="1" applyFill="1" applyBorder="1" applyAlignment="1">
      <alignment vertical="center" wrapText="1"/>
    </xf>
    <xf numFmtId="0" fontId="44" fillId="0" borderId="31" xfId="0" applyFont="1" applyFill="1" applyBorder="1" applyAlignment="1">
      <alignment horizontal="center" vertical="center"/>
    </xf>
    <xf numFmtId="0" fontId="44" fillId="25" borderId="0" xfId="0" applyFont="1" applyFill="1">
      <alignment vertical="center"/>
    </xf>
    <xf numFmtId="0" fontId="0" fillId="0" borderId="0" xfId="0" applyFont="1" applyFill="1">
      <alignment vertical="center"/>
    </xf>
    <xf numFmtId="0" fontId="50" fillId="25" borderId="0" xfId="0" applyFont="1" applyFill="1">
      <alignment vertical="center"/>
    </xf>
    <xf numFmtId="0" fontId="50" fillId="0" borderId="0" xfId="0" applyFont="1" applyFill="1" applyBorder="1">
      <alignment vertical="center"/>
    </xf>
    <xf numFmtId="0" fontId="49" fillId="0" borderId="0" xfId="0" applyFont="1" applyFill="1" applyBorder="1">
      <alignment vertical="center"/>
    </xf>
    <xf numFmtId="188" fontId="44" fillId="0" borderId="0" xfId="0" applyNumberFormat="1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/>
    </xf>
    <xf numFmtId="41" fontId="49" fillId="25" borderId="47" xfId="104" applyFont="1" applyFill="1" applyBorder="1" applyAlignment="1">
      <alignment horizontal="center" vertical="center"/>
    </xf>
    <xf numFmtId="41" fontId="49" fillId="25" borderId="19" xfId="104" applyFont="1" applyFill="1" applyBorder="1" applyAlignment="1">
      <alignment horizontal="center" vertical="center"/>
    </xf>
    <xf numFmtId="41" fontId="49" fillId="25" borderId="0" xfId="104" applyFont="1" applyFill="1" applyBorder="1" applyAlignment="1">
      <alignment horizontal="center" vertical="center" wrapText="1"/>
    </xf>
    <xf numFmtId="41" fontId="49" fillId="25" borderId="57" xfId="104" applyFont="1" applyFill="1" applyBorder="1" applyAlignment="1">
      <alignment horizontal="right" vertical="center" wrapText="1" shrinkToFit="1"/>
    </xf>
    <xf numFmtId="41" fontId="49" fillId="25" borderId="60" xfId="104" applyFont="1" applyFill="1" applyBorder="1" applyAlignment="1">
      <alignment horizontal="center" vertical="center"/>
    </xf>
    <xf numFmtId="192" fontId="49" fillId="25" borderId="16" xfId="104" applyNumberFormat="1" applyFont="1" applyFill="1" applyBorder="1" applyAlignment="1">
      <alignment horizontal="center" vertical="center"/>
    </xf>
    <xf numFmtId="192" fontId="49" fillId="25" borderId="16" xfId="104" applyNumberFormat="1" applyFont="1" applyFill="1" applyBorder="1" applyAlignment="1">
      <alignment horizontal="center" vertical="center" wrapText="1"/>
    </xf>
    <xf numFmtId="192" fontId="49" fillId="25" borderId="25" xfId="104" applyNumberFormat="1" applyFont="1" applyFill="1" applyBorder="1" applyAlignment="1" applyProtection="1">
      <alignment horizontal="center" vertical="center"/>
      <protection locked="0"/>
    </xf>
    <xf numFmtId="49" fontId="49" fillId="25" borderId="31" xfId="99" applyNumberFormat="1" applyFont="1" applyFill="1" applyBorder="1" applyAlignment="1">
      <alignment horizontal="center" vertical="center" wrapText="1"/>
    </xf>
    <xf numFmtId="188" fontId="49" fillId="25" borderId="42" xfId="99" applyNumberFormat="1" applyFont="1" applyFill="1" applyBorder="1" applyAlignment="1">
      <alignment horizontal="right" vertical="center"/>
    </xf>
    <xf numFmtId="9" fontId="49" fillId="25" borderId="25" xfId="99" applyNumberFormat="1" applyFont="1" applyFill="1" applyBorder="1" applyAlignment="1">
      <alignment horizontal="right" vertical="center" wrapText="1"/>
    </xf>
    <xf numFmtId="188" fontId="49" fillId="25" borderId="0" xfId="99" applyNumberFormat="1" applyFont="1" applyFill="1" applyBorder="1" applyAlignment="1">
      <alignment horizontal="right" vertical="center"/>
    </xf>
    <xf numFmtId="9" fontId="49" fillId="25" borderId="57" xfId="99" applyNumberFormat="1" applyFont="1" applyFill="1" applyBorder="1" applyAlignment="1">
      <alignment horizontal="right" vertical="center" wrapText="1"/>
    </xf>
    <xf numFmtId="49" fontId="49" fillId="25" borderId="32" xfId="99" applyNumberFormat="1" applyFont="1" applyFill="1" applyBorder="1" applyAlignment="1">
      <alignment horizontal="center" vertical="center" wrapText="1"/>
    </xf>
    <xf numFmtId="188" fontId="49" fillId="25" borderId="44" xfId="99" applyNumberFormat="1" applyFont="1" applyFill="1" applyBorder="1" applyAlignment="1">
      <alignment horizontal="right" vertical="center"/>
    </xf>
    <xf numFmtId="9" fontId="49" fillId="25" borderId="26" xfId="99" applyNumberFormat="1" applyFont="1" applyFill="1" applyBorder="1" applyAlignment="1">
      <alignment horizontal="right" vertical="center" wrapText="1"/>
    </xf>
    <xf numFmtId="188" fontId="49" fillId="25" borderId="20" xfId="99" applyNumberFormat="1" applyFont="1" applyFill="1" applyBorder="1" applyAlignment="1">
      <alignment horizontal="right" vertical="center"/>
    </xf>
    <xf numFmtId="9" fontId="49" fillId="25" borderId="56" xfId="99" applyNumberFormat="1" applyFont="1" applyFill="1" applyBorder="1" applyAlignment="1">
      <alignment horizontal="right" vertical="center" wrapText="1"/>
    </xf>
    <xf numFmtId="0" fontId="49" fillId="25" borderId="31" xfId="100" applyFont="1" applyFill="1" applyBorder="1" applyAlignment="1">
      <alignment horizontal="center" vertical="center" wrapText="1"/>
    </xf>
    <xf numFmtId="188" fontId="49" fillId="25" borderId="47" xfId="100" applyNumberFormat="1" applyFont="1" applyFill="1" applyBorder="1" applyAlignment="1">
      <alignment horizontal="right" vertical="center" wrapText="1"/>
    </xf>
    <xf numFmtId="188" fontId="49" fillId="25" borderId="0" xfId="100" applyNumberFormat="1" applyFont="1" applyFill="1" applyBorder="1" applyAlignment="1">
      <alignment vertical="center" wrapText="1"/>
    </xf>
    <xf numFmtId="9" fontId="49" fillId="25" borderId="57" xfId="100" applyNumberFormat="1" applyFont="1" applyFill="1" applyBorder="1" applyAlignment="1">
      <alignment vertical="center" wrapText="1"/>
    </xf>
    <xf numFmtId="188" fontId="49" fillId="25" borderId="0" xfId="94" applyNumberFormat="1" applyFont="1" applyFill="1" applyBorder="1" applyAlignment="1">
      <alignment vertical="center" wrapText="1"/>
    </xf>
    <xf numFmtId="9" fontId="49" fillId="25" borderId="25" xfId="100" applyNumberFormat="1" applyFont="1" applyFill="1" applyBorder="1" applyAlignment="1">
      <alignment vertical="center" wrapText="1"/>
    </xf>
    <xf numFmtId="0" fontId="49" fillId="25" borderId="32" xfId="0" applyFont="1" applyFill="1" applyBorder="1" applyAlignment="1">
      <alignment horizontal="center" vertical="center" wrapText="1"/>
    </xf>
    <xf numFmtId="188" fontId="49" fillId="25" borderId="48" xfId="100" applyNumberFormat="1" applyFont="1" applyFill="1" applyBorder="1" applyAlignment="1">
      <alignment horizontal="right" vertical="center" wrapText="1"/>
    </xf>
    <xf numFmtId="188" fontId="49" fillId="25" borderId="20" xfId="0" applyNumberFormat="1" applyFont="1" applyFill="1" applyBorder="1" applyAlignment="1">
      <alignment vertical="center" wrapText="1"/>
    </xf>
    <xf numFmtId="9" fontId="49" fillId="25" borderId="56" xfId="100" applyNumberFormat="1" applyFont="1" applyFill="1" applyBorder="1" applyAlignment="1">
      <alignment vertical="center" wrapText="1"/>
    </xf>
    <xf numFmtId="9" fontId="49" fillId="25" borderId="26" xfId="100" applyNumberFormat="1" applyFont="1" applyFill="1" applyBorder="1" applyAlignment="1">
      <alignment vertical="center" wrapText="1"/>
    </xf>
    <xf numFmtId="0" fontId="44" fillId="0" borderId="0" xfId="0" applyFont="1" applyFill="1" applyAlignment="1">
      <alignment horizontal="left" vertical="center" wrapText="1"/>
    </xf>
    <xf numFmtId="0" fontId="44" fillId="0" borderId="18" xfId="0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left" vertical="top"/>
    </xf>
    <xf numFmtId="0" fontId="47" fillId="0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left" vertical="center"/>
    </xf>
    <xf numFmtId="0" fontId="44" fillId="0" borderId="30" xfId="0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3" xfId="0" applyFont="1" applyFill="1" applyBorder="1" applyAlignment="1">
      <alignment horizontal="center" vertical="center" wrapText="1"/>
    </xf>
    <xf numFmtId="191" fontId="44" fillId="0" borderId="23" xfId="0" applyNumberFormat="1" applyFont="1" applyFill="1" applyBorder="1" applyAlignment="1">
      <alignment horizontal="center" vertical="center" wrapText="1"/>
    </xf>
    <xf numFmtId="191" fontId="44" fillId="0" borderId="16" xfId="0" applyNumberFormat="1" applyFont="1" applyFill="1" applyBorder="1" applyAlignment="1">
      <alignment horizontal="center" vertical="center"/>
    </xf>
    <xf numFmtId="191" fontId="44" fillId="0" borderId="34" xfId="0" applyNumberFormat="1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44" fillId="0" borderId="21" xfId="0" applyFont="1" applyFill="1" applyBorder="1" applyAlignment="1">
      <alignment horizontal="center" vertical="center"/>
    </xf>
    <xf numFmtId="3" fontId="44" fillId="0" borderId="17" xfId="99" applyNumberFormat="1" applyFont="1" applyFill="1" applyBorder="1" applyAlignment="1">
      <alignment horizontal="center" vertical="center" wrapText="1"/>
    </xf>
    <xf numFmtId="3" fontId="44" fillId="0" borderId="21" xfId="99" applyNumberFormat="1" applyFont="1" applyFill="1" applyBorder="1" applyAlignment="1">
      <alignment horizontal="center" vertical="center" wrapText="1"/>
    </xf>
    <xf numFmtId="3" fontId="44" fillId="0" borderId="19" xfId="99" applyNumberFormat="1" applyFont="1" applyFill="1" applyBorder="1" applyAlignment="1">
      <alignment horizontal="center" vertical="center" wrapText="1"/>
    </xf>
    <xf numFmtId="3" fontId="44" fillId="0" borderId="25" xfId="99" applyNumberFormat="1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left" vertical="center"/>
    </xf>
    <xf numFmtId="49" fontId="44" fillId="0" borderId="38" xfId="99" applyNumberFormat="1" applyFont="1" applyFill="1" applyBorder="1" applyAlignment="1">
      <alignment horizontal="center" vertical="center" wrapText="1"/>
    </xf>
    <xf numFmtId="49" fontId="44" fillId="0" borderId="29" xfId="99" applyNumberFormat="1" applyFont="1" applyFill="1" applyBorder="1" applyAlignment="1">
      <alignment horizontal="center" vertical="center" wrapText="1"/>
    </xf>
    <xf numFmtId="3" fontId="44" fillId="0" borderId="22" xfId="99" applyNumberFormat="1" applyFont="1" applyFill="1" applyBorder="1" applyAlignment="1">
      <alignment horizontal="center" vertical="center" wrapText="1"/>
    </xf>
    <xf numFmtId="3" fontId="44" fillId="0" borderId="3" xfId="99" applyNumberFormat="1" applyFont="1" applyFill="1" applyBorder="1" applyAlignment="1">
      <alignment horizontal="center" vertical="center" wrapText="1"/>
    </xf>
    <xf numFmtId="1" fontId="44" fillId="0" borderId="3" xfId="99" applyNumberFormat="1" applyFont="1" applyFill="1" applyBorder="1" applyAlignment="1">
      <alignment horizontal="center" vertical="center" wrapText="1"/>
    </xf>
    <xf numFmtId="1" fontId="44" fillId="0" borderId="23" xfId="99" applyNumberFormat="1" applyFont="1" applyFill="1" applyBorder="1" applyAlignment="1">
      <alignment horizontal="center" vertical="center" wrapText="1"/>
    </xf>
    <xf numFmtId="1" fontId="44" fillId="0" borderId="24" xfId="99" applyNumberFormat="1" applyFont="1" applyFill="1" applyBorder="1" applyAlignment="1">
      <alignment horizontal="center" vertical="center" wrapText="1"/>
    </xf>
    <xf numFmtId="0" fontId="44" fillId="0" borderId="30" xfId="100" applyFont="1" applyFill="1" applyBorder="1" applyAlignment="1">
      <alignment horizontal="center" vertical="center" wrapText="1"/>
    </xf>
    <xf numFmtId="0" fontId="44" fillId="0" borderId="37" xfId="100" applyFont="1" applyFill="1" applyBorder="1" applyAlignment="1">
      <alignment horizontal="center" vertical="center" wrapText="1"/>
    </xf>
    <xf numFmtId="188" fontId="44" fillId="0" borderId="49" xfId="100" applyNumberFormat="1" applyFont="1" applyFill="1" applyBorder="1" applyAlignment="1">
      <alignment horizontal="center" vertical="center" wrapText="1"/>
    </xf>
    <xf numFmtId="188" fontId="44" fillId="0" borderId="50" xfId="100" applyNumberFormat="1" applyFont="1" applyFill="1" applyBorder="1" applyAlignment="1">
      <alignment horizontal="center" vertical="center" wrapText="1"/>
    </xf>
    <xf numFmtId="1" fontId="44" fillId="0" borderId="17" xfId="100" applyNumberFormat="1" applyFont="1" applyFill="1" applyBorder="1" applyAlignment="1">
      <alignment horizontal="center" vertical="center" wrapText="1"/>
    </xf>
    <xf numFmtId="1" fontId="44" fillId="0" borderId="21" xfId="100" applyNumberFormat="1" applyFont="1" applyFill="1" applyBorder="1" applyAlignment="1">
      <alignment horizontal="center" vertical="center" wrapText="1"/>
    </xf>
    <xf numFmtId="0" fontId="44" fillId="0" borderId="17" xfId="100" applyFont="1" applyFill="1" applyBorder="1" applyAlignment="1">
      <alignment horizontal="center" vertical="center" wrapText="1"/>
    </xf>
    <xf numFmtId="0" fontId="44" fillId="0" borderId="21" xfId="100" applyFont="1" applyFill="1" applyBorder="1" applyAlignment="1">
      <alignment horizontal="center" vertical="center" wrapText="1"/>
    </xf>
    <xf numFmtId="3" fontId="44" fillId="0" borderId="17" xfId="100" applyNumberFormat="1" applyFont="1" applyFill="1" applyBorder="1" applyAlignment="1">
      <alignment horizontal="center" vertical="center" wrapText="1"/>
    </xf>
    <xf numFmtId="3" fontId="44" fillId="0" borderId="21" xfId="100" applyNumberFormat="1" applyFont="1" applyFill="1" applyBorder="1" applyAlignment="1">
      <alignment horizontal="center" vertical="center" wrapText="1"/>
    </xf>
    <xf numFmtId="189" fontId="44" fillId="0" borderId="17" xfId="94" applyNumberFormat="1" applyFont="1" applyFill="1" applyBorder="1" applyAlignment="1">
      <alignment horizontal="center" vertical="center" wrapText="1"/>
    </xf>
    <xf numFmtId="189" fontId="44" fillId="0" borderId="21" xfId="94" applyNumberFormat="1" applyFont="1" applyFill="1" applyBorder="1" applyAlignment="1">
      <alignment horizontal="center" vertical="center" wrapText="1"/>
    </xf>
  </cellXfs>
  <cellStyles count="10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¨­￠￢￠O [0]_INQUIRY ￠?￥i¨u¡AAⓒ￢Aⓒª " xfId="19" xr:uid="{00000000-0005-0000-0000-000012000000}"/>
    <cellStyle name="A¨­￠￢￠O_INQUIRY ￠?￥i¨u¡AAⓒ￢Aⓒª " xfId="20" xr:uid="{00000000-0005-0000-0000-000013000000}"/>
    <cellStyle name="AeE­ [0]_AMT " xfId="21" xr:uid="{00000000-0005-0000-0000-000014000000}"/>
    <cellStyle name="AeE­_AMT " xfId="22" xr:uid="{00000000-0005-0000-0000-000015000000}"/>
    <cellStyle name="AeE¡ⓒ [0]_INQUIRY ￠?￥i¨u¡AAⓒ￢Aⓒª " xfId="23" xr:uid="{00000000-0005-0000-0000-000016000000}"/>
    <cellStyle name="AeE¡ⓒ_INQUIRY ￠?￥i¨u¡AAⓒ￢Aⓒª " xfId="24" xr:uid="{00000000-0005-0000-0000-000017000000}"/>
    <cellStyle name="AÞ¸¶ [0]_AN°y(1.25) " xfId="25" xr:uid="{00000000-0005-0000-0000-000018000000}"/>
    <cellStyle name="AÞ¸¶_AN°y(1.25) " xfId="26" xr:uid="{00000000-0005-0000-0000-000019000000}"/>
    <cellStyle name="C¡IA¨ª_¡ic¨u¡A¨￢I¨￢¡Æ AN¡Æe " xfId="27" xr:uid="{00000000-0005-0000-0000-00001A000000}"/>
    <cellStyle name="C￥AØ_¿μ¾÷CoE² " xfId="28" xr:uid="{00000000-0005-0000-0000-00001B000000}"/>
    <cellStyle name="category" xfId="29" xr:uid="{00000000-0005-0000-0000-00001C000000}"/>
    <cellStyle name="Comma [0]_ SG&amp;A Bridge " xfId="30" xr:uid="{00000000-0005-0000-0000-00001D000000}"/>
    <cellStyle name="Comma_ SG&amp;A Bridge " xfId="31" xr:uid="{00000000-0005-0000-0000-00001E000000}"/>
    <cellStyle name="Comma0" xfId="32" xr:uid="{00000000-0005-0000-0000-00001F000000}"/>
    <cellStyle name="Curren?_x0012_퐀_x0017_?" xfId="33" xr:uid="{00000000-0005-0000-0000-000020000000}"/>
    <cellStyle name="Currency [0]_ SG&amp;A Bridge " xfId="34" xr:uid="{00000000-0005-0000-0000-000021000000}"/>
    <cellStyle name="Currency_ SG&amp;A Bridge " xfId="35" xr:uid="{00000000-0005-0000-0000-000022000000}"/>
    <cellStyle name="Currency0" xfId="36" xr:uid="{00000000-0005-0000-0000-000023000000}"/>
    <cellStyle name="Date" xfId="37" xr:uid="{00000000-0005-0000-0000-000024000000}"/>
    <cellStyle name="Euro" xfId="38" xr:uid="{00000000-0005-0000-0000-000025000000}"/>
    <cellStyle name="Fixed" xfId="39" xr:uid="{00000000-0005-0000-0000-000026000000}"/>
    <cellStyle name="Grey" xfId="40" xr:uid="{00000000-0005-0000-0000-000027000000}"/>
    <cellStyle name="HEADER" xfId="41" xr:uid="{00000000-0005-0000-0000-000028000000}"/>
    <cellStyle name="Header1" xfId="42" xr:uid="{00000000-0005-0000-0000-000029000000}"/>
    <cellStyle name="Header2" xfId="43" xr:uid="{00000000-0005-0000-0000-00002A000000}"/>
    <cellStyle name="Heading 1" xfId="44" xr:uid="{00000000-0005-0000-0000-00002B000000}"/>
    <cellStyle name="Heading 2" xfId="45" xr:uid="{00000000-0005-0000-0000-00002C000000}"/>
    <cellStyle name="Input [yellow]" xfId="46" xr:uid="{00000000-0005-0000-0000-00002D000000}"/>
    <cellStyle name="Model" xfId="47" xr:uid="{00000000-0005-0000-0000-00002E000000}"/>
    <cellStyle name="Normal - Style1" xfId="48" xr:uid="{00000000-0005-0000-0000-00002F000000}"/>
    <cellStyle name="Normal_ SG&amp;A Bridge " xfId="49" xr:uid="{00000000-0005-0000-0000-000030000000}"/>
    <cellStyle name="Percent [2]" xfId="50" xr:uid="{00000000-0005-0000-0000-000031000000}"/>
    <cellStyle name="subhead" xfId="51" xr:uid="{00000000-0005-0000-0000-000032000000}"/>
    <cellStyle name="Total" xfId="52" xr:uid="{00000000-0005-0000-0000-000033000000}"/>
    <cellStyle name="UM" xfId="53" xr:uid="{00000000-0005-0000-0000-000034000000}"/>
    <cellStyle name="강조색1" xfId="54" builtinId="29" customBuiltin="1"/>
    <cellStyle name="강조색2" xfId="55" builtinId="33" customBuiltin="1"/>
    <cellStyle name="강조색3" xfId="56" builtinId="37" customBuiltin="1"/>
    <cellStyle name="강조색4" xfId="57" builtinId="41" customBuiltin="1"/>
    <cellStyle name="강조색5" xfId="58" builtinId="45" customBuiltin="1"/>
    <cellStyle name="강조색6" xfId="59" builtinId="49" customBuiltin="1"/>
    <cellStyle name="경고문" xfId="60" builtinId="11" customBuiltin="1"/>
    <cellStyle name="계산" xfId="61" builtinId="22" customBuiltin="1"/>
    <cellStyle name="고정소숫점" xfId="62" xr:uid="{00000000-0005-0000-0000-00003D000000}"/>
    <cellStyle name="고정출력1" xfId="63" xr:uid="{00000000-0005-0000-0000-00003E000000}"/>
    <cellStyle name="고정출력2" xfId="64" xr:uid="{00000000-0005-0000-0000-00003F000000}"/>
    <cellStyle name="나쁨" xfId="65" builtinId="27" customBuiltin="1"/>
    <cellStyle name="날짜" xfId="66" xr:uid="{00000000-0005-0000-0000-000041000000}"/>
    <cellStyle name="달러" xfId="67" xr:uid="{00000000-0005-0000-0000-000042000000}"/>
    <cellStyle name="똿뗦먛귟 [0.00]_PRODUCT DETAIL Q1" xfId="68" xr:uid="{00000000-0005-0000-0000-000043000000}"/>
    <cellStyle name="똿뗦먛귟_PRODUCT DETAIL Q1" xfId="69" xr:uid="{00000000-0005-0000-0000-000044000000}"/>
    <cellStyle name="메모" xfId="70" builtinId="10" customBuiltin="1"/>
    <cellStyle name="믅됞 [0.00]_PRODUCT DETAIL Q1" xfId="71" xr:uid="{00000000-0005-0000-0000-000046000000}"/>
    <cellStyle name="믅됞_PRODUCT DETAIL Q1" xfId="72" xr:uid="{00000000-0005-0000-0000-000047000000}"/>
    <cellStyle name="바탕글" xfId="73" xr:uid="{00000000-0005-0000-0000-000048000000}"/>
    <cellStyle name="보통" xfId="74" builtinId="28" customBuiltin="1"/>
    <cellStyle name="뷭?_BOOKSHIP" xfId="75" xr:uid="{00000000-0005-0000-0000-00004A000000}"/>
    <cellStyle name="설명 텍스트" xfId="76" builtinId="53" customBuiltin="1"/>
    <cellStyle name="셀 확인" xfId="77" builtinId="23" customBuiltin="1"/>
    <cellStyle name="숫자(R)" xfId="78" xr:uid="{00000000-0005-0000-0000-00004D000000}"/>
    <cellStyle name="쉼표 [0]" xfId="104" builtinId="6"/>
    <cellStyle name="스타일 1" xfId="79" xr:uid="{00000000-0005-0000-0000-00004F000000}"/>
    <cellStyle name="연결된 셀" xfId="80" builtinId="24" customBuiltin="1"/>
    <cellStyle name="요약" xfId="81" builtinId="25" customBuiltin="1"/>
    <cellStyle name="입력" xfId="82" builtinId="20" customBuiltin="1"/>
    <cellStyle name="자리수" xfId="83" xr:uid="{00000000-0005-0000-0000-000053000000}"/>
    <cellStyle name="자리수0" xfId="84" xr:uid="{00000000-0005-0000-0000-000054000000}"/>
    <cellStyle name="작은제목" xfId="85" xr:uid="{00000000-0005-0000-0000-000055000000}"/>
    <cellStyle name="제목" xfId="86" builtinId="15" customBuiltin="1"/>
    <cellStyle name="제목 1" xfId="87" builtinId="16" customBuiltin="1"/>
    <cellStyle name="제목 2" xfId="88" builtinId="17" customBuiltin="1"/>
    <cellStyle name="제목 3" xfId="89" builtinId="18" customBuiltin="1"/>
    <cellStyle name="제목 4" xfId="90" builtinId="19" customBuiltin="1"/>
    <cellStyle name="좋음" xfId="91" builtinId="26" customBuiltin="1"/>
    <cellStyle name="출력" xfId="92" builtinId="21" customBuiltin="1"/>
    <cellStyle name="콤마 [0]" xfId="93" xr:uid="{00000000-0005-0000-0000-00005D000000}"/>
    <cellStyle name="콤마 [0]_5.직업별취업자" xfId="94" xr:uid="{00000000-0005-0000-0000-00005E000000}"/>
    <cellStyle name="콤마_ 견적기준 FLOW " xfId="95" xr:uid="{00000000-0005-0000-0000-00005F000000}"/>
    <cellStyle name="큰제목" xfId="96" xr:uid="{00000000-0005-0000-0000-000060000000}"/>
    <cellStyle name="퍼센트" xfId="97" xr:uid="{00000000-0005-0000-0000-000061000000}"/>
    <cellStyle name="표준" xfId="0" builtinId="0"/>
    <cellStyle name="표준_Ⅳ-1,2" xfId="98" xr:uid="{00000000-0005-0000-0000-000063000000}"/>
    <cellStyle name="표준_Sheet2" xfId="99" xr:uid="{00000000-0005-0000-0000-000064000000}"/>
    <cellStyle name="표준_Sheet3" xfId="100" xr:uid="{00000000-0005-0000-0000-000065000000}"/>
    <cellStyle name="합산" xfId="101" xr:uid="{00000000-0005-0000-0000-000066000000}"/>
    <cellStyle name="화폐기호" xfId="102" xr:uid="{00000000-0005-0000-0000-000067000000}"/>
    <cellStyle name="화폐기호0" xfId="103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Normal="100" zoomScaleSheetLayoutView="100" workbookViewId="0">
      <selection activeCell="A27" sqref="A27:L27"/>
    </sheetView>
  </sheetViews>
  <sheetFormatPr defaultColWidth="8.88671875" defaultRowHeight="13.5"/>
  <cols>
    <col min="1" max="1" width="12.77734375" style="2" customWidth="1"/>
    <col min="2" max="3" width="7.77734375" style="2" customWidth="1"/>
    <col min="4" max="5" width="9.77734375" style="2" customWidth="1"/>
    <col min="6" max="6" width="7.77734375" style="2" customWidth="1"/>
    <col min="7" max="12" width="9.77734375" style="2" customWidth="1"/>
    <col min="13" max="16384" width="8.88671875" style="2"/>
  </cols>
  <sheetData>
    <row r="1" spans="1:12" s="101" customFormat="1" ht="11.25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s="7" customFormat="1" ht="30" customHeight="1">
      <c r="A2" s="173" t="s">
        <v>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s="10" customFormat="1" ht="15" customHeight="1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 s="1"/>
      <c r="K3" s="1"/>
      <c r="L3" s="68" t="s">
        <v>2</v>
      </c>
    </row>
    <row r="4" spans="1:12" s="1" customFormat="1" ht="33.75" customHeight="1">
      <c r="A4" s="175" t="s">
        <v>66</v>
      </c>
      <c r="B4" s="178" t="s">
        <v>19</v>
      </c>
      <c r="C4" s="179"/>
      <c r="D4" s="179"/>
      <c r="E4" s="179"/>
      <c r="F4" s="179"/>
      <c r="G4" s="179"/>
      <c r="H4" s="179"/>
      <c r="I4" s="179"/>
      <c r="J4" s="180" t="s">
        <v>23</v>
      </c>
      <c r="K4" s="180" t="s">
        <v>24</v>
      </c>
      <c r="L4" s="185" t="s">
        <v>25</v>
      </c>
    </row>
    <row r="5" spans="1:12" s="1" customFormat="1" ht="30" customHeight="1">
      <c r="A5" s="176"/>
      <c r="B5" s="93"/>
      <c r="C5" s="180" t="s">
        <v>6</v>
      </c>
      <c r="D5" s="188"/>
      <c r="E5" s="189"/>
      <c r="F5" s="180" t="s">
        <v>7</v>
      </c>
      <c r="G5" s="178"/>
      <c r="H5" s="178"/>
      <c r="I5" s="178"/>
      <c r="J5" s="181"/>
      <c r="K5" s="183"/>
      <c r="L5" s="186"/>
    </row>
    <row r="6" spans="1:12" s="1" customFormat="1" ht="46.5" customHeight="1" thickBot="1">
      <c r="A6" s="177"/>
      <c r="B6" s="28"/>
      <c r="C6" s="29"/>
      <c r="D6" s="30" t="s">
        <v>16</v>
      </c>
      <c r="E6" s="89" t="s">
        <v>57</v>
      </c>
      <c r="F6" s="88"/>
      <c r="G6" s="30" t="s">
        <v>14</v>
      </c>
      <c r="H6" s="23" t="s">
        <v>9</v>
      </c>
      <c r="I6" s="23" t="s">
        <v>22</v>
      </c>
      <c r="J6" s="182"/>
      <c r="K6" s="184"/>
      <c r="L6" s="187"/>
    </row>
    <row r="7" spans="1:12" s="1" customFormat="1" ht="17.100000000000001" hidden="1" customHeight="1" thickTop="1">
      <c r="A7" s="27" t="s">
        <v>26</v>
      </c>
      <c r="B7" s="82">
        <v>81.599999999999994</v>
      </c>
      <c r="C7" s="86">
        <v>55.4</v>
      </c>
      <c r="D7" s="17">
        <v>54.5</v>
      </c>
      <c r="E7" s="84">
        <f>C7-D7</f>
        <v>0.89999999999999858</v>
      </c>
      <c r="F7" s="86">
        <v>26.2</v>
      </c>
      <c r="G7" s="17">
        <v>10.199999999999999</v>
      </c>
      <c r="H7" s="17">
        <v>7.6</v>
      </c>
      <c r="I7" s="76">
        <v>8.5</v>
      </c>
      <c r="J7" s="78">
        <v>67.900000000000006</v>
      </c>
      <c r="K7" s="80">
        <v>66.7</v>
      </c>
      <c r="L7" s="90">
        <f t="shared" ref="L7:L11" si="0">E7/C7*100</f>
        <v>1.6245487364620912</v>
      </c>
    </row>
    <row r="8" spans="1:12" s="1" customFormat="1" ht="17.100000000000001" hidden="1" customHeight="1">
      <c r="A8" s="27" t="s">
        <v>27</v>
      </c>
      <c r="B8" s="83">
        <v>84.4</v>
      </c>
      <c r="C8" s="87">
        <v>57.6</v>
      </c>
      <c r="D8" s="17">
        <v>55.9</v>
      </c>
      <c r="E8" s="85">
        <f t="shared" ref="E8:E18" si="1">C8-D8</f>
        <v>1.7000000000000028</v>
      </c>
      <c r="F8" s="87">
        <v>26.8</v>
      </c>
      <c r="G8" s="17">
        <v>10.4</v>
      </c>
      <c r="H8" s="17">
        <v>8</v>
      </c>
      <c r="I8" s="77">
        <v>8.5</v>
      </c>
      <c r="J8" s="79">
        <v>68.2</v>
      </c>
      <c r="K8" s="81">
        <v>66.2</v>
      </c>
      <c r="L8" s="90">
        <f t="shared" si="0"/>
        <v>2.9513888888888937</v>
      </c>
    </row>
    <row r="9" spans="1:12" s="1" customFormat="1" ht="17.100000000000001" hidden="1" customHeight="1">
      <c r="A9" s="27" t="s">
        <v>28</v>
      </c>
      <c r="B9" s="83">
        <v>88.2</v>
      </c>
      <c r="C9" s="87">
        <v>59.5</v>
      </c>
      <c r="D9" s="17">
        <v>58</v>
      </c>
      <c r="E9" s="85">
        <f t="shared" si="1"/>
        <v>1.5</v>
      </c>
      <c r="F9" s="87">
        <v>28.7</v>
      </c>
      <c r="G9" s="17">
        <v>12.5</v>
      </c>
      <c r="H9" s="17">
        <v>7.7</v>
      </c>
      <c r="I9" s="77">
        <v>8.5</v>
      </c>
      <c r="J9" s="79">
        <v>67.400000000000006</v>
      </c>
      <c r="K9" s="81">
        <v>65.8</v>
      </c>
      <c r="L9" s="90">
        <f t="shared" si="0"/>
        <v>2.5210084033613445</v>
      </c>
    </row>
    <row r="10" spans="1:12" s="1" customFormat="1" ht="17.100000000000001" hidden="1" customHeight="1">
      <c r="A10" s="27" t="s">
        <v>29</v>
      </c>
      <c r="B10" s="83">
        <v>90.4</v>
      </c>
      <c r="C10" s="87">
        <v>57.9</v>
      </c>
      <c r="D10" s="17">
        <v>57.1</v>
      </c>
      <c r="E10" s="85">
        <f t="shared" si="1"/>
        <v>0.79999999999999716</v>
      </c>
      <c r="F10" s="87">
        <v>32.5</v>
      </c>
      <c r="G10" s="17">
        <v>13.5</v>
      </c>
      <c r="H10" s="17">
        <v>8.8000000000000007</v>
      </c>
      <c r="I10" s="77">
        <v>10.199999999999999</v>
      </c>
      <c r="J10" s="79">
        <v>64.099999999999994</v>
      </c>
      <c r="K10" s="81">
        <v>63.2</v>
      </c>
      <c r="L10" s="90">
        <f t="shared" si="0"/>
        <v>1.381692573402413</v>
      </c>
    </row>
    <row r="11" spans="1:12" s="1" customFormat="1" ht="17.100000000000001" hidden="1" customHeight="1" thickTop="1">
      <c r="A11" s="97" t="s">
        <v>30</v>
      </c>
      <c r="B11" s="113">
        <v>92.1</v>
      </c>
      <c r="C11" s="114">
        <v>60.9</v>
      </c>
      <c r="D11" s="95">
        <v>59.6</v>
      </c>
      <c r="E11" s="99">
        <f t="shared" si="1"/>
        <v>1.2999999999999972</v>
      </c>
      <c r="F11" s="115">
        <v>31.3</v>
      </c>
      <c r="G11" s="95">
        <v>13.4</v>
      </c>
      <c r="H11" s="95">
        <v>8.9</v>
      </c>
      <c r="I11" s="116">
        <v>9</v>
      </c>
      <c r="J11" s="121">
        <v>66</v>
      </c>
      <c r="K11" s="122">
        <v>64.7</v>
      </c>
      <c r="L11" s="123">
        <f t="shared" si="0"/>
        <v>2.1346469622331643</v>
      </c>
    </row>
    <row r="12" spans="1:12" s="1" customFormat="1" ht="17.100000000000001" hidden="1" customHeight="1">
      <c r="A12" s="97" t="s">
        <v>31</v>
      </c>
      <c r="B12" s="113">
        <v>93.6</v>
      </c>
      <c r="C12" s="114">
        <v>63.3</v>
      </c>
      <c r="D12" s="95">
        <v>61.7</v>
      </c>
      <c r="E12" s="99">
        <f t="shared" si="1"/>
        <v>1.5999999999999943</v>
      </c>
      <c r="F12" s="115">
        <v>30.3</v>
      </c>
      <c r="G12" s="95">
        <v>12.4</v>
      </c>
      <c r="H12" s="95">
        <v>8.1999999999999993</v>
      </c>
      <c r="I12" s="116">
        <v>9.6999999999999993</v>
      </c>
      <c r="J12" s="121">
        <v>67.599999999999994</v>
      </c>
      <c r="K12" s="122">
        <v>65.900000000000006</v>
      </c>
      <c r="L12" s="123">
        <f>E12/C12*100</f>
        <v>2.5276461295418553</v>
      </c>
    </row>
    <row r="13" spans="1:12" s="1" customFormat="1" ht="17.100000000000001" customHeight="1" thickTop="1">
      <c r="A13" s="97" t="s">
        <v>32</v>
      </c>
      <c r="B13" s="113">
        <v>95.4</v>
      </c>
      <c r="C13" s="114">
        <v>64</v>
      </c>
      <c r="D13" s="95">
        <v>63</v>
      </c>
      <c r="E13" s="99">
        <f t="shared" si="1"/>
        <v>1</v>
      </c>
      <c r="F13" s="115">
        <v>31.4</v>
      </c>
      <c r="G13" s="95">
        <v>11.4</v>
      </c>
      <c r="H13" s="95">
        <v>7.5</v>
      </c>
      <c r="I13" s="116">
        <v>12.5</v>
      </c>
      <c r="J13" s="121">
        <v>67</v>
      </c>
      <c r="K13" s="122">
        <v>66</v>
      </c>
      <c r="L13" s="123">
        <f>E13/C13*100</f>
        <v>1.5625</v>
      </c>
    </row>
    <row r="14" spans="1:12" s="1" customFormat="1" ht="17.100000000000001" customHeight="1">
      <c r="A14" s="97" t="s">
        <v>33</v>
      </c>
      <c r="B14" s="113">
        <v>95.3</v>
      </c>
      <c r="C14" s="114">
        <v>64.8</v>
      </c>
      <c r="D14" s="95">
        <v>64.599999999999994</v>
      </c>
      <c r="E14" s="99">
        <v>0</v>
      </c>
      <c r="F14" s="115">
        <v>30.4</v>
      </c>
      <c r="G14" s="95">
        <v>11.5</v>
      </c>
      <c r="H14" s="95">
        <v>7.8</v>
      </c>
      <c r="I14" s="116">
        <v>11.2</v>
      </c>
      <c r="J14" s="121">
        <v>68.099999999999994</v>
      </c>
      <c r="K14" s="122">
        <v>67.8</v>
      </c>
      <c r="L14" s="123">
        <f t="shared" ref="L14:L18" si="2">E14/C14*100</f>
        <v>0</v>
      </c>
    </row>
    <row r="15" spans="1:12" s="1" customFormat="1" ht="17.100000000000001" customHeight="1">
      <c r="A15" s="97" t="s">
        <v>34</v>
      </c>
      <c r="B15" s="113">
        <v>95.3</v>
      </c>
      <c r="C15" s="114">
        <v>62.5</v>
      </c>
      <c r="D15" s="95">
        <v>61.5</v>
      </c>
      <c r="E15" s="99">
        <f t="shared" si="1"/>
        <v>1</v>
      </c>
      <c r="F15" s="115">
        <v>32.799999999999997</v>
      </c>
      <c r="G15" s="95">
        <v>12.9</v>
      </c>
      <c r="H15" s="95">
        <v>8.1999999999999993</v>
      </c>
      <c r="I15" s="116">
        <v>11.7</v>
      </c>
      <c r="J15" s="121">
        <v>65.599999999999994</v>
      </c>
      <c r="K15" s="122">
        <v>64.599999999999994</v>
      </c>
      <c r="L15" s="123">
        <f t="shared" si="2"/>
        <v>1.6</v>
      </c>
    </row>
    <row r="16" spans="1:12" s="1" customFormat="1" ht="17.100000000000001" customHeight="1">
      <c r="A16" s="97" t="s">
        <v>35</v>
      </c>
      <c r="B16" s="113">
        <v>95.3</v>
      </c>
      <c r="C16" s="114">
        <v>63.9</v>
      </c>
      <c r="D16" s="95">
        <v>62.9</v>
      </c>
      <c r="E16" s="99">
        <f t="shared" si="1"/>
        <v>1</v>
      </c>
      <c r="F16" s="115">
        <v>31.4</v>
      </c>
      <c r="G16" s="95">
        <v>12.3</v>
      </c>
      <c r="H16" s="95">
        <v>8.6999999999999993</v>
      </c>
      <c r="I16" s="116">
        <v>10.5</v>
      </c>
      <c r="J16" s="121">
        <v>67.099999999999994</v>
      </c>
      <c r="K16" s="122">
        <v>66</v>
      </c>
      <c r="L16" s="123">
        <f t="shared" si="2"/>
        <v>1.5649452269170578</v>
      </c>
    </row>
    <row r="17" spans="1:12" s="1" customFormat="1" ht="17.100000000000001" customHeight="1">
      <c r="A17" s="97" t="s">
        <v>36</v>
      </c>
      <c r="B17" s="113">
        <v>97.1</v>
      </c>
      <c r="C17" s="114">
        <v>66.599999999999994</v>
      </c>
      <c r="D17" s="95">
        <v>64.7</v>
      </c>
      <c r="E17" s="99">
        <f t="shared" si="1"/>
        <v>1.8999999999999915</v>
      </c>
      <c r="F17" s="115">
        <v>30.5</v>
      </c>
      <c r="G17" s="95">
        <v>12</v>
      </c>
      <c r="H17" s="95">
        <v>8.3000000000000007</v>
      </c>
      <c r="I17" s="116">
        <v>10.3</v>
      </c>
      <c r="J17" s="121">
        <v>68.599999999999994</v>
      </c>
      <c r="K17" s="122">
        <v>66.599999999999994</v>
      </c>
      <c r="L17" s="123">
        <f t="shared" si="2"/>
        <v>2.8528528528528403</v>
      </c>
    </row>
    <row r="18" spans="1:12" s="1" customFormat="1" ht="17.100000000000001" customHeight="1">
      <c r="A18" s="97" t="s">
        <v>37</v>
      </c>
      <c r="B18" s="113">
        <v>97.9</v>
      </c>
      <c r="C18" s="114">
        <v>67.5</v>
      </c>
      <c r="D18" s="95">
        <v>66.2</v>
      </c>
      <c r="E18" s="99">
        <f t="shared" si="1"/>
        <v>1.2999999999999972</v>
      </c>
      <c r="F18" s="115">
        <v>30.4</v>
      </c>
      <c r="G18" s="95">
        <v>12.2</v>
      </c>
      <c r="H18" s="95">
        <v>8</v>
      </c>
      <c r="I18" s="116">
        <v>10.199999999999999</v>
      </c>
      <c r="J18" s="121">
        <v>68.900000000000006</v>
      </c>
      <c r="K18" s="122">
        <v>67.599999999999994</v>
      </c>
      <c r="L18" s="123">
        <f t="shared" si="2"/>
        <v>1.9259259259259216</v>
      </c>
    </row>
    <row r="19" spans="1:12" s="1" customFormat="1" ht="17.100000000000001" customHeight="1">
      <c r="A19" s="133" t="s">
        <v>38</v>
      </c>
      <c r="B19" s="113">
        <v>98</v>
      </c>
      <c r="C19" s="114">
        <v>66</v>
      </c>
      <c r="D19" s="95">
        <v>65</v>
      </c>
      <c r="E19" s="99">
        <f t="shared" ref="E19:E26" si="3">C19-D19</f>
        <v>1</v>
      </c>
      <c r="F19" s="115">
        <v>32</v>
      </c>
      <c r="G19" s="95">
        <v>12</v>
      </c>
      <c r="H19" s="95">
        <v>9</v>
      </c>
      <c r="I19" s="116">
        <v>11</v>
      </c>
      <c r="J19" s="121">
        <v>67.7</v>
      </c>
      <c r="K19" s="122">
        <v>68.599999999999994</v>
      </c>
      <c r="L19" s="123">
        <f t="shared" ref="L19:L26" si="4">E19/C19*100</f>
        <v>1.5151515151515151</v>
      </c>
    </row>
    <row r="20" spans="1:12" s="1" customFormat="1" ht="17.100000000000001" customHeight="1">
      <c r="A20" s="133" t="s">
        <v>41</v>
      </c>
      <c r="B20" s="113">
        <v>98</v>
      </c>
      <c r="C20" s="114">
        <v>65</v>
      </c>
      <c r="D20" s="95">
        <v>64</v>
      </c>
      <c r="E20" s="99">
        <f t="shared" si="3"/>
        <v>1</v>
      </c>
      <c r="F20" s="115">
        <v>33</v>
      </c>
      <c r="G20" s="95">
        <v>14</v>
      </c>
      <c r="H20" s="95">
        <v>8</v>
      </c>
      <c r="I20" s="116">
        <v>11</v>
      </c>
      <c r="J20" s="121">
        <v>66</v>
      </c>
      <c r="K20" s="122">
        <f>D20/B20*100</f>
        <v>65.306122448979593</v>
      </c>
      <c r="L20" s="123">
        <f t="shared" si="4"/>
        <v>1.5384615384615385</v>
      </c>
    </row>
    <row r="21" spans="1:12" s="134" customFormat="1" ht="17.100000000000001" customHeight="1">
      <c r="A21" s="91" t="s">
        <v>68</v>
      </c>
      <c r="B21" s="141">
        <v>99</v>
      </c>
      <c r="C21" s="142">
        <v>66</v>
      </c>
      <c r="D21" s="143">
        <v>65</v>
      </c>
      <c r="E21" s="144">
        <f t="shared" si="3"/>
        <v>1</v>
      </c>
      <c r="F21" s="145">
        <v>33</v>
      </c>
      <c r="G21" s="143">
        <v>14</v>
      </c>
      <c r="H21" s="143">
        <v>9</v>
      </c>
      <c r="I21" s="94">
        <v>9</v>
      </c>
      <c r="J21" s="146">
        <v>66.400000000000006</v>
      </c>
      <c r="K21" s="147">
        <v>65.2</v>
      </c>
      <c r="L21" s="148">
        <f t="shared" si="4"/>
        <v>1.5151515151515151</v>
      </c>
    </row>
    <row r="22" spans="1:12" s="1" customFormat="1" ht="17.100000000000001" customHeight="1">
      <c r="A22" s="133" t="s">
        <v>39</v>
      </c>
      <c r="B22" s="113">
        <v>49</v>
      </c>
      <c r="C22" s="114">
        <v>36</v>
      </c>
      <c r="D22" s="95">
        <v>36</v>
      </c>
      <c r="E22" s="99">
        <f t="shared" si="3"/>
        <v>0</v>
      </c>
      <c r="F22" s="115">
        <v>13</v>
      </c>
      <c r="G22" s="95" t="s">
        <v>70</v>
      </c>
      <c r="H22" s="95" t="s">
        <v>70</v>
      </c>
      <c r="I22" s="95" t="s">
        <v>70</v>
      </c>
      <c r="J22" s="121">
        <v>74.2</v>
      </c>
      <c r="K22" s="122">
        <v>73.3</v>
      </c>
      <c r="L22" s="123">
        <f t="shared" si="4"/>
        <v>0</v>
      </c>
    </row>
    <row r="23" spans="1:12" s="1" customFormat="1" ht="17.100000000000001" customHeight="1">
      <c r="A23" s="133" t="s">
        <v>40</v>
      </c>
      <c r="B23" s="113">
        <v>50</v>
      </c>
      <c r="C23" s="114">
        <v>30</v>
      </c>
      <c r="D23" s="95">
        <v>29</v>
      </c>
      <c r="E23" s="99">
        <f t="shared" si="3"/>
        <v>1</v>
      </c>
      <c r="F23" s="115">
        <v>21</v>
      </c>
      <c r="G23" s="95" t="s">
        <v>70</v>
      </c>
      <c r="H23" s="95" t="s">
        <v>70</v>
      </c>
      <c r="I23" s="95" t="s">
        <v>70</v>
      </c>
      <c r="J23" s="121">
        <v>58.9</v>
      </c>
      <c r="K23" s="122">
        <v>57.3</v>
      </c>
      <c r="L23" s="123">
        <f t="shared" si="4"/>
        <v>3.3333333333333335</v>
      </c>
    </row>
    <row r="24" spans="1:12" s="134" customFormat="1" ht="17.100000000000001" customHeight="1">
      <c r="A24" s="91" t="s">
        <v>69</v>
      </c>
      <c r="B24" s="141">
        <v>99</v>
      </c>
      <c r="C24" s="142">
        <v>68</v>
      </c>
      <c r="D24" s="143">
        <v>67</v>
      </c>
      <c r="E24" s="144">
        <f t="shared" si="3"/>
        <v>1</v>
      </c>
      <c r="F24" s="145">
        <v>32</v>
      </c>
      <c r="G24" s="143">
        <v>13</v>
      </c>
      <c r="H24" s="143">
        <v>9</v>
      </c>
      <c r="I24" s="94">
        <v>9</v>
      </c>
      <c r="J24" s="146">
        <v>68.2</v>
      </c>
      <c r="K24" s="147">
        <v>66.900000000000006</v>
      </c>
      <c r="L24" s="148">
        <f t="shared" si="4"/>
        <v>1.4705882352941175</v>
      </c>
    </row>
    <row r="25" spans="1:12" s="1" customFormat="1" ht="17.100000000000001" customHeight="1">
      <c r="A25" s="97" t="s">
        <v>39</v>
      </c>
      <c r="B25" s="113">
        <v>49</v>
      </c>
      <c r="C25" s="114">
        <v>37</v>
      </c>
      <c r="D25" s="95">
        <v>37</v>
      </c>
      <c r="E25" s="99">
        <f t="shared" si="3"/>
        <v>0</v>
      </c>
      <c r="F25" s="115">
        <v>12</v>
      </c>
      <c r="G25" s="95" t="s">
        <v>70</v>
      </c>
      <c r="H25" s="95" t="s">
        <v>70</v>
      </c>
      <c r="I25" s="95" t="s">
        <v>70</v>
      </c>
      <c r="J25" s="121">
        <v>76.099999999999994</v>
      </c>
      <c r="K25" s="122">
        <v>74.599999999999994</v>
      </c>
      <c r="L25" s="123">
        <f t="shared" si="4"/>
        <v>0</v>
      </c>
    </row>
    <row r="26" spans="1:12" s="1" customFormat="1" ht="17.100000000000001" customHeight="1">
      <c r="A26" s="92" t="s">
        <v>40</v>
      </c>
      <c r="B26" s="117">
        <v>51</v>
      </c>
      <c r="C26" s="118">
        <v>31</v>
      </c>
      <c r="D26" s="96">
        <v>30</v>
      </c>
      <c r="E26" s="100">
        <f t="shared" si="3"/>
        <v>1</v>
      </c>
      <c r="F26" s="119">
        <v>20</v>
      </c>
      <c r="G26" s="95" t="s">
        <v>70</v>
      </c>
      <c r="H26" s="95" t="s">
        <v>70</v>
      </c>
      <c r="I26" s="95" t="s">
        <v>70</v>
      </c>
      <c r="J26" s="124">
        <v>60.6</v>
      </c>
      <c r="K26" s="125">
        <v>59.5</v>
      </c>
      <c r="L26" s="126">
        <f t="shared" si="4"/>
        <v>3.225806451612903</v>
      </c>
    </row>
    <row r="27" spans="1:12" s="1" customFormat="1" ht="25.5" customHeight="1">
      <c r="A27" s="171" t="s">
        <v>59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</row>
    <row r="28" spans="1:12" ht="26.25" customHeight="1">
      <c r="A28" s="170" t="s">
        <v>58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</row>
    <row r="29" spans="1:12">
      <c r="A29" s="1" t="s">
        <v>60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>
      <c r="A30" s="1" t="s">
        <v>71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8" t="s">
        <v>42</v>
      </c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12">
    <mergeCell ref="A28:L28"/>
    <mergeCell ref="A27:L27"/>
    <mergeCell ref="A1:L1"/>
    <mergeCell ref="A2:L2"/>
    <mergeCell ref="A3:I3"/>
    <mergeCell ref="A4:A6"/>
    <mergeCell ref="B4:I4"/>
    <mergeCell ref="J4:J6"/>
    <mergeCell ref="K4:K6"/>
    <mergeCell ref="L4:L6"/>
    <mergeCell ref="C5:E5"/>
    <mergeCell ref="F5:I5"/>
  </mergeCells>
  <phoneticPr fontId="39" type="noConversion"/>
  <pageMargins left="0.78740157480314965" right="0.78740157480314965" top="0.98425196850393704" bottom="0.98425196850393704" header="0" footer="0.59055118110236227"/>
  <pageSetup paperSize="9" scale="93" pageOrder="overThenDown" orientation="landscape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view="pageBreakPreview" zoomScaleNormal="100" zoomScaleSheetLayoutView="100" workbookViewId="0">
      <selection activeCell="E28" sqref="E28"/>
    </sheetView>
  </sheetViews>
  <sheetFormatPr defaultColWidth="8.88671875" defaultRowHeight="13.5"/>
  <cols>
    <col min="1" max="1" width="12.77734375" style="2" customWidth="1"/>
    <col min="2" max="6" width="11.77734375" style="2" customWidth="1"/>
    <col min="7" max="16384" width="8.88671875" style="2"/>
  </cols>
  <sheetData>
    <row r="1" spans="1:12" s="101" customFormat="1" ht="11.25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s="5" customFormat="1" ht="30" customHeight="1">
      <c r="A2" s="173" t="s">
        <v>13</v>
      </c>
      <c r="B2" s="173"/>
      <c r="C2" s="173"/>
      <c r="D2" s="173"/>
      <c r="E2" s="173"/>
      <c r="F2" s="173"/>
      <c r="G2" s="8"/>
    </row>
    <row r="3" spans="1:12" s="10" customFormat="1" ht="15" customHeight="1">
      <c r="A3" s="14" t="s">
        <v>0</v>
      </c>
      <c r="B3" s="16"/>
      <c r="C3" s="16"/>
      <c r="D3" s="16"/>
      <c r="E3" s="16"/>
      <c r="F3" s="13" t="s">
        <v>46</v>
      </c>
    </row>
    <row r="4" spans="1:12" ht="61.5" customHeight="1" thickBot="1">
      <c r="A4" s="26" t="s">
        <v>66</v>
      </c>
      <c r="B4" s="25" t="s">
        <v>20</v>
      </c>
      <c r="C4" s="24" t="s">
        <v>43</v>
      </c>
      <c r="D4" s="24" t="s">
        <v>44</v>
      </c>
      <c r="E4" s="24" t="s">
        <v>45</v>
      </c>
      <c r="F4" s="23" t="s">
        <v>17</v>
      </c>
    </row>
    <row r="5" spans="1:12" ht="17.100000000000001" hidden="1" customHeight="1" thickTop="1">
      <c r="A5" s="128" t="s">
        <v>26</v>
      </c>
      <c r="B5" s="95">
        <v>54.5</v>
      </c>
      <c r="C5" s="95">
        <v>6</v>
      </c>
      <c r="D5" s="95">
        <v>20.2</v>
      </c>
      <c r="E5" s="95">
        <v>16.3</v>
      </c>
      <c r="F5" s="116">
        <v>11.9</v>
      </c>
    </row>
    <row r="6" spans="1:12" ht="17.100000000000001" hidden="1" customHeight="1">
      <c r="A6" s="128" t="s">
        <v>27</v>
      </c>
      <c r="B6" s="95">
        <v>55.9</v>
      </c>
      <c r="C6" s="95">
        <v>5.7</v>
      </c>
      <c r="D6" s="95">
        <v>20.6</v>
      </c>
      <c r="E6" s="95">
        <v>16.899999999999999</v>
      </c>
      <c r="F6" s="116">
        <v>12.7</v>
      </c>
    </row>
    <row r="7" spans="1:12" ht="17.100000000000001" hidden="1" customHeight="1">
      <c r="A7" s="128" t="s">
        <v>28</v>
      </c>
      <c r="B7" s="95">
        <v>58</v>
      </c>
      <c r="C7" s="95">
        <v>6.8</v>
      </c>
      <c r="D7" s="95">
        <v>21.4</v>
      </c>
      <c r="E7" s="95">
        <v>17.600000000000001</v>
      </c>
      <c r="F7" s="116">
        <v>12.3</v>
      </c>
    </row>
    <row r="8" spans="1:12" ht="17.100000000000001" hidden="1" customHeight="1">
      <c r="A8" s="128" t="s">
        <v>29</v>
      </c>
      <c r="B8" s="95">
        <v>57.1</v>
      </c>
      <c r="C8" s="95">
        <v>5.2</v>
      </c>
      <c r="D8" s="95">
        <v>22.5</v>
      </c>
      <c r="E8" s="95">
        <v>17.7</v>
      </c>
      <c r="F8" s="116">
        <v>11.7</v>
      </c>
    </row>
    <row r="9" spans="1:12" ht="17.100000000000001" hidden="1" customHeight="1" thickTop="1">
      <c r="A9" s="128" t="s">
        <v>30</v>
      </c>
      <c r="B9" s="102">
        <v>59.6</v>
      </c>
      <c r="C9" s="104">
        <v>5.7</v>
      </c>
      <c r="D9" s="107">
        <v>23.6</v>
      </c>
      <c r="E9" s="107">
        <v>18.399999999999999</v>
      </c>
      <c r="F9" s="116">
        <v>11.9</v>
      </c>
    </row>
    <row r="10" spans="1:12" ht="17.100000000000001" hidden="1" customHeight="1">
      <c r="A10" s="128" t="s">
        <v>31</v>
      </c>
      <c r="B10" s="102">
        <v>61.7</v>
      </c>
      <c r="C10" s="104">
        <v>7</v>
      </c>
      <c r="D10" s="107">
        <v>23.1</v>
      </c>
      <c r="E10" s="107">
        <v>19.2</v>
      </c>
      <c r="F10" s="116">
        <v>12.5</v>
      </c>
    </row>
    <row r="11" spans="1:12" ht="17.100000000000001" customHeight="1" thickTop="1">
      <c r="A11" s="128" t="s">
        <v>32</v>
      </c>
      <c r="B11" s="102">
        <v>63</v>
      </c>
      <c r="C11" s="104">
        <v>7</v>
      </c>
      <c r="D11" s="107">
        <v>24.2</v>
      </c>
      <c r="E11" s="107">
        <v>19.399999999999999</v>
      </c>
      <c r="F11" s="116">
        <v>12.4</v>
      </c>
    </row>
    <row r="12" spans="1:12" ht="17.100000000000001" customHeight="1">
      <c r="A12" s="128" t="s">
        <v>33</v>
      </c>
      <c r="B12" s="102">
        <v>64.599999999999994</v>
      </c>
      <c r="C12" s="104">
        <v>6.7</v>
      </c>
      <c r="D12" s="107">
        <v>24.8</v>
      </c>
      <c r="E12" s="107">
        <v>19.5</v>
      </c>
      <c r="F12" s="116">
        <v>13.6</v>
      </c>
    </row>
    <row r="13" spans="1:12" ht="17.100000000000001" customHeight="1">
      <c r="A13" s="128" t="s">
        <v>34</v>
      </c>
      <c r="B13" s="102">
        <v>61.5</v>
      </c>
      <c r="C13" s="104">
        <v>5.6</v>
      </c>
      <c r="D13" s="107">
        <v>23.4</v>
      </c>
      <c r="E13" s="107">
        <v>19.3</v>
      </c>
      <c r="F13" s="116">
        <v>13.3</v>
      </c>
    </row>
    <row r="14" spans="1:12" ht="17.100000000000001" customHeight="1">
      <c r="A14" s="128" t="s">
        <v>35</v>
      </c>
      <c r="B14" s="102">
        <v>62.9</v>
      </c>
      <c r="C14" s="104">
        <v>5.6</v>
      </c>
      <c r="D14" s="107">
        <v>23.7</v>
      </c>
      <c r="E14" s="107">
        <v>19.600000000000001</v>
      </c>
      <c r="F14" s="116">
        <v>14</v>
      </c>
    </row>
    <row r="15" spans="1:12" ht="17.100000000000001" customHeight="1">
      <c r="A15" s="128" t="s">
        <v>36</v>
      </c>
      <c r="B15" s="102">
        <v>64.7</v>
      </c>
      <c r="C15" s="104">
        <v>6.1</v>
      </c>
      <c r="D15" s="107">
        <v>24</v>
      </c>
      <c r="E15" s="107">
        <v>19.899999999999999</v>
      </c>
      <c r="F15" s="116">
        <v>14.7</v>
      </c>
    </row>
    <row r="16" spans="1:12" ht="17.100000000000001" customHeight="1">
      <c r="A16" s="128" t="s">
        <v>37</v>
      </c>
      <c r="B16" s="102">
        <v>66.2</v>
      </c>
      <c r="C16" s="104">
        <v>7.5</v>
      </c>
      <c r="D16" s="107">
        <v>23.8</v>
      </c>
      <c r="E16" s="107">
        <v>20.2</v>
      </c>
      <c r="F16" s="116">
        <v>14.6</v>
      </c>
    </row>
    <row r="17" spans="1:7" s="135" customFormat="1" ht="17.100000000000001" customHeight="1">
      <c r="A17" s="128" t="s">
        <v>38</v>
      </c>
      <c r="B17" s="102">
        <v>65</v>
      </c>
      <c r="C17" s="104">
        <v>6</v>
      </c>
      <c r="D17" s="107">
        <v>24</v>
      </c>
      <c r="E17" s="107">
        <v>19</v>
      </c>
      <c r="F17" s="116">
        <v>15</v>
      </c>
    </row>
    <row r="18" spans="1:7" s="135" customFormat="1" ht="17.100000000000001" customHeight="1">
      <c r="A18" s="128" t="s">
        <v>41</v>
      </c>
      <c r="B18" s="102">
        <v>64</v>
      </c>
      <c r="C18" s="104">
        <v>7</v>
      </c>
      <c r="D18" s="107">
        <v>23</v>
      </c>
      <c r="E18" s="107">
        <v>19</v>
      </c>
      <c r="F18" s="116">
        <v>14</v>
      </c>
    </row>
    <row r="19" spans="1:7" s="136" customFormat="1" ht="17.100000000000001" customHeight="1">
      <c r="A19" s="129" t="s">
        <v>68</v>
      </c>
      <c r="B19" s="103">
        <v>65</v>
      </c>
      <c r="C19" s="105">
        <v>6</v>
      </c>
      <c r="D19" s="108">
        <v>24</v>
      </c>
      <c r="E19" s="108">
        <v>20</v>
      </c>
      <c r="F19" s="94">
        <v>15</v>
      </c>
    </row>
    <row r="20" spans="1:7" ht="17.100000000000001" customHeight="1">
      <c r="A20" s="128" t="s">
        <v>39</v>
      </c>
      <c r="B20" s="102">
        <v>36</v>
      </c>
      <c r="C20" s="104">
        <v>3</v>
      </c>
      <c r="D20" s="107">
        <v>14</v>
      </c>
      <c r="E20" s="107">
        <v>11</v>
      </c>
      <c r="F20" s="116">
        <v>7</v>
      </c>
    </row>
    <row r="21" spans="1:7" ht="17.100000000000001" customHeight="1">
      <c r="A21" s="128" t="s">
        <v>40</v>
      </c>
      <c r="B21" s="102">
        <v>29</v>
      </c>
      <c r="C21" s="104">
        <v>3</v>
      </c>
      <c r="D21" s="107">
        <v>9</v>
      </c>
      <c r="E21" s="107">
        <v>8</v>
      </c>
      <c r="F21" s="116">
        <v>8</v>
      </c>
    </row>
    <row r="22" spans="1:7" s="136" customFormat="1" ht="17.100000000000001" customHeight="1">
      <c r="A22" s="129" t="s">
        <v>69</v>
      </c>
      <c r="B22" s="103">
        <v>67</v>
      </c>
      <c r="C22" s="105">
        <v>7</v>
      </c>
      <c r="D22" s="108">
        <v>24</v>
      </c>
      <c r="E22" s="108">
        <v>20</v>
      </c>
      <c r="F22" s="94">
        <v>16</v>
      </c>
    </row>
    <row r="23" spans="1:7" ht="17.100000000000001" customHeight="1">
      <c r="A23" s="128" t="s">
        <v>39</v>
      </c>
      <c r="B23" s="102">
        <v>37</v>
      </c>
      <c r="C23" s="104">
        <v>3</v>
      </c>
      <c r="D23" s="107">
        <v>14</v>
      </c>
      <c r="E23" s="107">
        <v>12</v>
      </c>
      <c r="F23" s="116">
        <v>8</v>
      </c>
      <c r="G23" s="19"/>
    </row>
    <row r="24" spans="1:7" ht="17.100000000000001" customHeight="1">
      <c r="A24" s="130" t="s">
        <v>40</v>
      </c>
      <c r="B24" s="127">
        <v>30</v>
      </c>
      <c r="C24" s="106">
        <v>4</v>
      </c>
      <c r="D24" s="109">
        <v>10</v>
      </c>
      <c r="E24" s="109">
        <v>8</v>
      </c>
      <c r="F24" s="120">
        <v>8</v>
      </c>
    </row>
    <row r="25" spans="1:7" ht="29.25" customHeight="1">
      <c r="A25" s="171" t="s">
        <v>64</v>
      </c>
      <c r="B25" s="171"/>
      <c r="C25" s="171"/>
      <c r="D25" s="171"/>
      <c r="E25" s="171"/>
      <c r="F25" s="171"/>
    </row>
    <row r="26" spans="1:7" s="10" customFormat="1" ht="15" customHeight="1">
      <c r="A26" s="14" t="s">
        <v>72</v>
      </c>
      <c r="B26" s="14"/>
      <c r="C26" s="14"/>
      <c r="D26" s="14"/>
      <c r="E26" s="14"/>
      <c r="F26" s="68" t="s">
        <v>3</v>
      </c>
      <c r="G26" s="22"/>
    </row>
  </sheetData>
  <mergeCells count="3">
    <mergeCell ref="A2:F2"/>
    <mergeCell ref="A1:L1"/>
    <mergeCell ref="A25:F25"/>
  </mergeCells>
  <phoneticPr fontId="39" type="noConversion"/>
  <pageMargins left="0.78740157480314965" right="0.78740157480314965" top="0.98425196850393704" bottom="0.98425196850393704" header="0" footer="0.59055118110236227"/>
  <pageSetup paperSize="9" scale="72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4"/>
  <sheetViews>
    <sheetView view="pageBreakPreview" zoomScaleNormal="115" zoomScaleSheetLayoutView="100" workbookViewId="0">
      <selection activeCell="O22" sqref="O22"/>
    </sheetView>
  </sheetViews>
  <sheetFormatPr defaultColWidth="8.88671875" defaultRowHeight="13.5"/>
  <cols>
    <col min="1" max="1" width="12.77734375" style="2" customWidth="1"/>
    <col min="2" max="2" width="10.77734375" style="43" customWidth="1"/>
    <col min="3" max="3" width="10.77734375" style="44" customWidth="1"/>
    <col min="4" max="4" width="10.77734375" style="43" customWidth="1"/>
    <col min="5" max="5" width="10.77734375" style="44" customWidth="1"/>
    <col min="6" max="6" width="10.77734375" style="43" customWidth="1"/>
    <col min="7" max="7" width="10.77734375" style="44" customWidth="1"/>
    <col min="8" max="8" width="10.77734375" style="43" customWidth="1"/>
    <col min="9" max="9" width="10.77734375" style="44" customWidth="1"/>
    <col min="10" max="10" width="10.77734375" style="43" customWidth="1"/>
    <col min="11" max="11" width="10.77734375" style="44" customWidth="1"/>
    <col min="12" max="12" width="10.77734375" style="43" customWidth="1"/>
    <col min="13" max="13" width="10.77734375" style="44" customWidth="1"/>
    <col min="14" max="14" width="10.77734375" style="43" customWidth="1"/>
    <col min="15" max="15" width="10.77734375" style="44" customWidth="1"/>
    <col min="16" max="16384" width="8.88671875" style="2"/>
  </cols>
  <sheetData>
    <row r="1" spans="1:16" s="101" customFormat="1" ht="11.25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6" s="5" customFormat="1" ht="30" customHeight="1">
      <c r="A2" s="173" t="s">
        <v>62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8"/>
    </row>
    <row r="3" spans="1:16" s="10" customFormat="1" ht="15" customHeight="1">
      <c r="A3" s="194" t="s">
        <v>1</v>
      </c>
      <c r="B3" s="194"/>
      <c r="C3" s="194"/>
      <c r="D3" s="194"/>
      <c r="E3" s="194"/>
      <c r="F3" s="194"/>
      <c r="G3" s="35"/>
      <c r="H3" s="40"/>
      <c r="I3" s="35"/>
      <c r="J3" s="40"/>
      <c r="K3" s="35"/>
      <c r="L3" s="40"/>
      <c r="M3" s="35"/>
      <c r="N3" s="40"/>
      <c r="O3" s="35" t="s">
        <v>4</v>
      </c>
    </row>
    <row r="4" spans="1:16" s="47" customFormat="1" ht="30" customHeight="1">
      <c r="A4" s="195" t="s">
        <v>67</v>
      </c>
      <c r="B4" s="197" t="s">
        <v>20</v>
      </c>
      <c r="C4" s="198"/>
      <c r="D4" s="199" t="s">
        <v>11</v>
      </c>
      <c r="E4" s="199"/>
      <c r="F4" s="190" t="s">
        <v>47</v>
      </c>
      <c r="G4" s="191"/>
      <c r="H4" s="190" t="s">
        <v>48</v>
      </c>
      <c r="I4" s="191"/>
      <c r="J4" s="190" t="s">
        <v>49</v>
      </c>
      <c r="K4" s="191"/>
      <c r="L4" s="190" t="s">
        <v>50</v>
      </c>
      <c r="M4" s="191"/>
      <c r="N4" s="190" t="s">
        <v>51</v>
      </c>
      <c r="O4" s="191"/>
    </row>
    <row r="5" spans="1:16" s="47" customFormat="1" ht="30" customHeight="1">
      <c r="A5" s="195"/>
      <c r="B5" s="191"/>
      <c r="C5" s="198"/>
      <c r="D5" s="200"/>
      <c r="E5" s="201"/>
      <c r="F5" s="192"/>
      <c r="G5" s="193"/>
      <c r="H5" s="192"/>
      <c r="I5" s="193"/>
      <c r="J5" s="192"/>
      <c r="K5" s="193"/>
      <c r="L5" s="192"/>
      <c r="M5" s="193"/>
      <c r="N5" s="192"/>
      <c r="O5" s="193"/>
    </row>
    <row r="6" spans="1:16" s="47" customFormat="1" ht="26.25" customHeight="1" thickBot="1">
      <c r="A6" s="196"/>
      <c r="B6" s="36"/>
      <c r="C6" s="32" t="s">
        <v>8</v>
      </c>
      <c r="D6" s="38"/>
      <c r="E6" s="32" t="s">
        <v>8</v>
      </c>
      <c r="F6" s="38"/>
      <c r="G6" s="34" t="s">
        <v>8</v>
      </c>
      <c r="H6" s="38"/>
      <c r="I6" s="34" t="s">
        <v>8</v>
      </c>
      <c r="J6" s="38"/>
      <c r="K6" s="34" t="s">
        <v>8</v>
      </c>
      <c r="L6" s="38"/>
      <c r="M6" s="34" t="s">
        <v>8</v>
      </c>
      <c r="N6" s="38"/>
      <c r="O6" s="34" t="s">
        <v>8</v>
      </c>
    </row>
    <row r="7" spans="1:16" s="4" customFormat="1" ht="17.100000000000001" hidden="1" customHeight="1" thickTop="1">
      <c r="A7" s="131" t="s">
        <v>26</v>
      </c>
      <c r="B7" s="45">
        <f>D7+F7+H7+J7+L7+N7</f>
        <v>54.400000000000006</v>
      </c>
      <c r="C7" s="48">
        <v>1</v>
      </c>
      <c r="D7" s="41">
        <v>22.6</v>
      </c>
      <c r="E7" s="42">
        <v>0.41467889908256883</v>
      </c>
      <c r="F7" s="41">
        <v>5.9</v>
      </c>
      <c r="G7" s="42">
        <v>0.10825688073394496</v>
      </c>
      <c r="H7" s="41">
        <v>3.5</v>
      </c>
      <c r="I7" s="42">
        <v>6.4220183486238536E-2</v>
      </c>
      <c r="J7" s="41">
        <v>6.7</v>
      </c>
      <c r="K7" s="42">
        <v>0.12293577981651377</v>
      </c>
      <c r="L7" s="41">
        <v>3.4</v>
      </c>
      <c r="M7" s="42">
        <v>6.2385321100917428E-2</v>
      </c>
      <c r="N7" s="41">
        <v>12.3</v>
      </c>
      <c r="O7" s="49">
        <v>0.22568807339449543</v>
      </c>
    </row>
    <row r="8" spans="1:16" s="4" customFormat="1" ht="17.100000000000001" hidden="1" customHeight="1">
      <c r="A8" s="131" t="s">
        <v>27</v>
      </c>
      <c r="B8" s="46">
        <f>D8+F8+H8+J8+L8+N8</f>
        <v>55.999999999999993</v>
      </c>
      <c r="C8" s="49">
        <v>1</v>
      </c>
      <c r="D8" s="41">
        <v>23</v>
      </c>
      <c r="E8" s="42">
        <v>0.41144901610017892</v>
      </c>
      <c r="F8" s="41">
        <v>6.3</v>
      </c>
      <c r="G8" s="42">
        <v>0.11270125223613596</v>
      </c>
      <c r="H8" s="41">
        <v>3.5</v>
      </c>
      <c r="I8" s="42">
        <v>6.2611806797853317E-2</v>
      </c>
      <c r="J8" s="41">
        <v>6.3</v>
      </c>
      <c r="K8" s="42">
        <v>0.11270125223613596</v>
      </c>
      <c r="L8" s="41">
        <v>3.5</v>
      </c>
      <c r="M8" s="42">
        <v>6.2611806797853317E-2</v>
      </c>
      <c r="N8" s="41">
        <v>13.4</v>
      </c>
      <c r="O8" s="49">
        <v>0.23971377459749554</v>
      </c>
    </row>
    <row r="9" spans="1:16" s="4" customFormat="1" ht="17.100000000000001" hidden="1" customHeight="1">
      <c r="A9" s="131" t="s">
        <v>28</v>
      </c>
      <c r="B9" s="46">
        <f t="shared" ref="B9:B18" si="0">D9+F9+H9+J9+L9+N9</f>
        <v>58.1</v>
      </c>
      <c r="C9" s="49">
        <v>1</v>
      </c>
      <c r="D9" s="41">
        <v>21.1</v>
      </c>
      <c r="E9" s="42">
        <v>0.36379310344827587</v>
      </c>
      <c r="F9" s="41">
        <v>6.6</v>
      </c>
      <c r="G9" s="42">
        <v>0.11379310344827585</v>
      </c>
      <c r="H9" s="41">
        <v>3.5</v>
      </c>
      <c r="I9" s="42">
        <v>6.0344827586206899E-2</v>
      </c>
      <c r="J9" s="41">
        <v>7.8</v>
      </c>
      <c r="K9" s="42">
        <v>0.13448275862068965</v>
      </c>
      <c r="L9" s="41">
        <v>3.5</v>
      </c>
      <c r="M9" s="42">
        <v>6.0344827586206899E-2</v>
      </c>
      <c r="N9" s="41">
        <v>15.6</v>
      </c>
      <c r="O9" s="49">
        <v>0.26896551724137929</v>
      </c>
    </row>
    <row r="10" spans="1:16" s="4" customFormat="1" ht="17.100000000000001" hidden="1" customHeight="1">
      <c r="A10" s="131" t="s">
        <v>29</v>
      </c>
      <c r="B10" s="46">
        <f t="shared" si="0"/>
        <v>57.199999999999996</v>
      </c>
      <c r="C10" s="49">
        <v>1</v>
      </c>
      <c r="D10" s="41">
        <v>19</v>
      </c>
      <c r="E10" s="42">
        <v>0.33274956217162871</v>
      </c>
      <c r="F10" s="41">
        <v>5.7</v>
      </c>
      <c r="G10" s="42">
        <v>9.982486865148861E-2</v>
      </c>
      <c r="H10" s="41">
        <v>4.0999999999999996</v>
      </c>
      <c r="I10" s="42">
        <v>7.1803852889667244E-2</v>
      </c>
      <c r="J10" s="41">
        <v>8.1</v>
      </c>
      <c r="K10" s="42">
        <v>0.14185639229422065</v>
      </c>
      <c r="L10" s="41">
        <v>4.8</v>
      </c>
      <c r="M10" s="42">
        <v>8.4063047285464099E-2</v>
      </c>
      <c r="N10" s="41">
        <v>15.5</v>
      </c>
      <c r="O10" s="49">
        <v>0.27145359019264448</v>
      </c>
    </row>
    <row r="11" spans="1:16" s="4" customFormat="1" ht="17.100000000000001" hidden="1" customHeight="1" thickTop="1">
      <c r="A11" s="131" t="s">
        <v>30</v>
      </c>
      <c r="B11" s="46">
        <f t="shared" si="0"/>
        <v>59.7</v>
      </c>
      <c r="C11" s="49">
        <v>1</v>
      </c>
      <c r="D11" s="41">
        <v>19.8</v>
      </c>
      <c r="E11" s="110">
        <v>0.33221476510067116</v>
      </c>
      <c r="F11" s="41">
        <v>6</v>
      </c>
      <c r="G11" s="110">
        <v>0.10067114093959731</v>
      </c>
      <c r="H11" s="41">
        <v>4.5</v>
      </c>
      <c r="I11" s="110">
        <v>7.5503355704697989E-2</v>
      </c>
      <c r="J11" s="41">
        <v>8.1</v>
      </c>
      <c r="K11" s="110">
        <v>0.13590604026845637</v>
      </c>
      <c r="L11" s="41">
        <v>4.7</v>
      </c>
      <c r="M11" s="110">
        <v>7.8859060402684561E-2</v>
      </c>
      <c r="N11" s="41">
        <v>16.600000000000001</v>
      </c>
      <c r="O11" s="49">
        <v>0.27852348993288595</v>
      </c>
    </row>
    <row r="12" spans="1:16" s="4" customFormat="1" ht="17.100000000000001" hidden="1" customHeight="1">
      <c r="A12" s="131" t="s">
        <v>31</v>
      </c>
      <c r="B12" s="46">
        <f t="shared" si="0"/>
        <v>61.8</v>
      </c>
      <c r="C12" s="49">
        <v>1</v>
      </c>
      <c r="D12" s="41">
        <v>20.2</v>
      </c>
      <c r="E12" s="110">
        <v>0.32739059967585088</v>
      </c>
      <c r="F12" s="41">
        <v>5.7</v>
      </c>
      <c r="G12" s="110">
        <v>9.2382495948136148E-2</v>
      </c>
      <c r="H12" s="41">
        <v>4.4000000000000004</v>
      </c>
      <c r="I12" s="110">
        <v>7.1312803889789306E-2</v>
      </c>
      <c r="J12" s="41">
        <v>9.4</v>
      </c>
      <c r="K12" s="110">
        <v>0.15235008103727715</v>
      </c>
      <c r="L12" s="41">
        <v>4.5</v>
      </c>
      <c r="M12" s="110">
        <v>7.2933549432739053E-2</v>
      </c>
      <c r="N12" s="41">
        <v>17.600000000000001</v>
      </c>
      <c r="O12" s="49">
        <v>0.28525121555915722</v>
      </c>
    </row>
    <row r="13" spans="1:16" s="4" customFormat="1" ht="17.100000000000001" customHeight="1" thickTop="1">
      <c r="A13" s="131" t="s">
        <v>32</v>
      </c>
      <c r="B13" s="46">
        <f t="shared" si="0"/>
        <v>62.900000000000006</v>
      </c>
      <c r="C13" s="49">
        <v>1</v>
      </c>
      <c r="D13" s="41">
        <v>21</v>
      </c>
      <c r="E13" s="110">
        <v>0.33333333333333331</v>
      </c>
      <c r="F13" s="41">
        <v>6.1</v>
      </c>
      <c r="G13" s="110">
        <v>9.6825396825396814E-2</v>
      </c>
      <c r="H13" s="41">
        <v>3.8</v>
      </c>
      <c r="I13" s="110">
        <v>6.0317460317460311E-2</v>
      </c>
      <c r="J13" s="41">
        <v>8.9</v>
      </c>
      <c r="K13" s="110">
        <v>0.14126984126984127</v>
      </c>
      <c r="L13" s="41">
        <v>4.3</v>
      </c>
      <c r="M13" s="110">
        <v>6.8253968253968247E-2</v>
      </c>
      <c r="N13" s="41">
        <v>18.8</v>
      </c>
      <c r="O13" s="49">
        <v>0.29841269841269841</v>
      </c>
    </row>
    <row r="14" spans="1:16" s="4" customFormat="1" ht="17.100000000000001" customHeight="1">
      <c r="A14" s="131" t="s">
        <v>33</v>
      </c>
      <c r="B14" s="46">
        <f t="shared" si="0"/>
        <v>64.5</v>
      </c>
      <c r="C14" s="49">
        <v>1</v>
      </c>
      <c r="D14" s="41">
        <v>21.3</v>
      </c>
      <c r="E14" s="110">
        <v>0.3297213622291022</v>
      </c>
      <c r="F14" s="41">
        <v>6.7</v>
      </c>
      <c r="G14" s="110">
        <v>0.10371517027863779</v>
      </c>
      <c r="H14" s="41">
        <v>4</v>
      </c>
      <c r="I14" s="110">
        <v>6.1919504643962855E-2</v>
      </c>
      <c r="J14" s="41">
        <v>8.1999999999999993</v>
      </c>
      <c r="K14" s="110">
        <v>0.12693498452012383</v>
      </c>
      <c r="L14" s="41">
        <v>5.2</v>
      </c>
      <c r="M14" s="110">
        <v>8.0495356037151716E-2</v>
      </c>
      <c r="N14" s="41">
        <v>19.100000000000001</v>
      </c>
      <c r="O14" s="49">
        <v>0.29566563467492263</v>
      </c>
    </row>
    <row r="15" spans="1:16" s="4" customFormat="1" ht="17.100000000000001" customHeight="1">
      <c r="A15" s="131" t="s">
        <v>34</v>
      </c>
      <c r="B15" s="46">
        <f t="shared" si="0"/>
        <v>61.6</v>
      </c>
      <c r="C15" s="49">
        <v>1</v>
      </c>
      <c r="D15" s="41">
        <v>20.8</v>
      </c>
      <c r="E15" s="110">
        <v>0.33821138211382112</v>
      </c>
      <c r="F15" s="41">
        <v>6.4</v>
      </c>
      <c r="G15" s="110">
        <v>0.1040650406504065</v>
      </c>
      <c r="H15" s="41">
        <v>3.7</v>
      </c>
      <c r="I15" s="110">
        <v>6.0162601626016263E-2</v>
      </c>
      <c r="J15" s="41">
        <v>8.5</v>
      </c>
      <c r="K15" s="110">
        <v>0.13821138211382114</v>
      </c>
      <c r="L15" s="41">
        <v>4.8</v>
      </c>
      <c r="M15" s="110">
        <v>7.8048780487804878E-2</v>
      </c>
      <c r="N15" s="41">
        <v>17.399999999999999</v>
      </c>
      <c r="O15" s="49">
        <v>0.28292682926829266</v>
      </c>
    </row>
    <row r="16" spans="1:16" s="4" customFormat="1" ht="17.100000000000001" customHeight="1">
      <c r="A16" s="131" t="s">
        <v>35</v>
      </c>
      <c r="B16" s="46">
        <f t="shared" si="0"/>
        <v>63.000000000000007</v>
      </c>
      <c r="C16" s="49">
        <v>1</v>
      </c>
      <c r="D16" s="41">
        <v>20.6</v>
      </c>
      <c r="E16" s="110">
        <v>0.32750397456279812</v>
      </c>
      <c r="F16" s="41">
        <v>6.8</v>
      </c>
      <c r="G16" s="110">
        <v>0.10810810810810811</v>
      </c>
      <c r="H16" s="41">
        <v>4.4000000000000004</v>
      </c>
      <c r="I16" s="110">
        <v>6.9952305246422902E-2</v>
      </c>
      <c r="J16" s="41">
        <v>8.5</v>
      </c>
      <c r="K16" s="110">
        <v>0.13513513513513514</v>
      </c>
      <c r="L16" s="41">
        <v>5.0999999999999996</v>
      </c>
      <c r="M16" s="110">
        <v>8.1081081081081072E-2</v>
      </c>
      <c r="N16" s="41">
        <v>17.600000000000001</v>
      </c>
      <c r="O16" s="49">
        <v>0.27980922098569161</v>
      </c>
    </row>
    <row r="17" spans="1:15" s="4" customFormat="1" ht="17.100000000000001" customHeight="1">
      <c r="A17" s="131" t="s">
        <v>36</v>
      </c>
      <c r="B17" s="46">
        <f t="shared" si="0"/>
        <v>64.7</v>
      </c>
      <c r="C17" s="49">
        <v>1</v>
      </c>
      <c r="D17" s="41">
        <v>20.100000000000001</v>
      </c>
      <c r="E17" s="110">
        <v>0.31066460587326122</v>
      </c>
      <c r="F17" s="41">
        <v>6.5</v>
      </c>
      <c r="G17" s="110">
        <v>0.10046367851622874</v>
      </c>
      <c r="H17" s="41">
        <v>4.2</v>
      </c>
      <c r="I17" s="110">
        <v>6.4914992272024727E-2</v>
      </c>
      <c r="J17" s="41">
        <v>8.4</v>
      </c>
      <c r="K17" s="110">
        <v>0.12982998454404945</v>
      </c>
      <c r="L17" s="41">
        <v>5.0999999999999996</v>
      </c>
      <c r="M17" s="110">
        <v>7.8825347758887165E-2</v>
      </c>
      <c r="N17" s="41">
        <v>20.399999999999999</v>
      </c>
      <c r="O17" s="49">
        <v>0.31530139103554866</v>
      </c>
    </row>
    <row r="18" spans="1:15" s="4" customFormat="1" ht="17.100000000000001" customHeight="1">
      <c r="A18" s="131" t="s">
        <v>37</v>
      </c>
      <c r="B18" s="46">
        <f t="shared" si="0"/>
        <v>66.199999999999989</v>
      </c>
      <c r="C18" s="49">
        <v>1</v>
      </c>
      <c r="D18" s="41">
        <v>19.100000000000001</v>
      </c>
      <c r="E18" s="110">
        <v>0.28851963746223563</v>
      </c>
      <c r="F18" s="41">
        <v>7.5</v>
      </c>
      <c r="G18" s="110">
        <v>0.11329305135951662</v>
      </c>
      <c r="H18" s="41">
        <v>4.2</v>
      </c>
      <c r="I18" s="110">
        <v>6.3444108761329304E-2</v>
      </c>
      <c r="J18" s="41">
        <v>9.1999999999999993</v>
      </c>
      <c r="K18" s="110">
        <v>0.1389728096676737</v>
      </c>
      <c r="L18" s="41">
        <v>4.8</v>
      </c>
      <c r="M18" s="110">
        <v>7.2507552870090627E-2</v>
      </c>
      <c r="N18" s="41">
        <v>21.4</v>
      </c>
      <c r="O18" s="49">
        <v>0.32326283987915405</v>
      </c>
    </row>
    <row r="19" spans="1:15" s="135" customFormat="1" ht="17.100000000000001" customHeight="1">
      <c r="A19" s="131" t="s">
        <v>38</v>
      </c>
      <c r="B19" s="46">
        <v>64.599999999999994</v>
      </c>
      <c r="C19" s="49">
        <v>1</v>
      </c>
      <c r="D19" s="41">
        <v>19.399999999999999</v>
      </c>
      <c r="E19" s="110">
        <f>D19/B19</f>
        <v>0.30030959752321984</v>
      </c>
      <c r="F19" s="41">
        <v>7.3</v>
      </c>
      <c r="G19" s="110">
        <f>F19/B19</f>
        <v>0.1130030959752322</v>
      </c>
      <c r="H19" s="41">
        <v>4.2</v>
      </c>
      <c r="I19" s="110">
        <f>H19/$B19</f>
        <v>6.5015479876161006E-2</v>
      </c>
      <c r="J19" s="41">
        <v>7.8</v>
      </c>
      <c r="K19" s="110">
        <f>J19/$B19</f>
        <v>0.12074303405572756</v>
      </c>
      <c r="L19" s="41">
        <v>4.7</v>
      </c>
      <c r="M19" s="110">
        <f>L19/$B19</f>
        <v>7.2755417956656354E-2</v>
      </c>
      <c r="N19" s="41">
        <v>21.1</v>
      </c>
      <c r="O19" s="49">
        <f>N19/$B19</f>
        <v>0.32662538699690408</v>
      </c>
    </row>
    <row r="20" spans="1:15" s="135" customFormat="1" ht="17.100000000000001" customHeight="1">
      <c r="A20" s="131" t="s">
        <v>41</v>
      </c>
      <c r="B20" s="46">
        <v>63.6</v>
      </c>
      <c r="C20" s="49">
        <v>1</v>
      </c>
      <c r="D20" s="41">
        <v>16.899999999999999</v>
      </c>
      <c r="E20" s="110">
        <f>D20/B20</f>
        <v>0.26572327044025157</v>
      </c>
      <c r="F20" s="41">
        <v>5.9</v>
      </c>
      <c r="G20" s="110">
        <f>F20/B20</f>
        <v>9.2767295597484284E-2</v>
      </c>
      <c r="H20" s="41">
        <v>3.9</v>
      </c>
      <c r="I20" s="110">
        <f>H20/B20</f>
        <v>6.1320754716981132E-2</v>
      </c>
      <c r="J20" s="41">
        <v>8.5</v>
      </c>
      <c r="K20" s="110">
        <f>J20/$B20</f>
        <v>0.13364779874213836</v>
      </c>
      <c r="L20" s="41">
        <v>6.8</v>
      </c>
      <c r="M20" s="110">
        <f>L20/$B20</f>
        <v>0.10691823899371068</v>
      </c>
      <c r="N20" s="41">
        <v>21.7</v>
      </c>
      <c r="O20" s="49">
        <f>N20/$B20</f>
        <v>0.3411949685534591</v>
      </c>
    </row>
    <row r="21" spans="1:15" s="137" customFormat="1" ht="17.100000000000001" customHeight="1">
      <c r="A21" s="149" t="s">
        <v>68</v>
      </c>
      <c r="B21" s="150">
        <v>64.5</v>
      </c>
      <c r="C21" s="151">
        <v>1</v>
      </c>
      <c r="D21" s="152">
        <v>15.2</v>
      </c>
      <c r="E21" s="153">
        <f t="shared" ref="E21:E22" si="1">D21/B21</f>
        <v>0.23565891472868217</v>
      </c>
      <c r="F21" s="152">
        <v>6.4</v>
      </c>
      <c r="G21" s="153">
        <f t="shared" ref="G21:G22" si="2">F21/B21</f>
        <v>9.9224806201550386E-2</v>
      </c>
      <c r="H21" s="152">
        <v>4.0999999999999996</v>
      </c>
      <c r="I21" s="153">
        <f t="shared" ref="I21:I22" si="3">H21/B21</f>
        <v>6.3565891472868216E-2</v>
      </c>
      <c r="J21" s="152">
        <v>9.1999999999999993</v>
      </c>
      <c r="K21" s="153">
        <f t="shared" ref="K21:K22" si="4">J21/$B21</f>
        <v>0.14263565891472868</v>
      </c>
      <c r="L21" s="152">
        <v>6.7</v>
      </c>
      <c r="M21" s="153">
        <f t="shared" ref="M21:M22" si="5">L21/$B21</f>
        <v>0.10387596899224806</v>
      </c>
      <c r="N21" s="152">
        <v>23</v>
      </c>
      <c r="O21" s="151">
        <f t="shared" ref="O21:O22" si="6">N21/$B21</f>
        <v>0.35658914728682173</v>
      </c>
    </row>
    <row r="22" spans="1:15" s="20" customFormat="1" ht="17.100000000000001" customHeight="1">
      <c r="A22" s="154" t="s">
        <v>69</v>
      </c>
      <c r="B22" s="155">
        <v>66.5</v>
      </c>
      <c r="C22" s="156">
        <v>1</v>
      </c>
      <c r="D22" s="157">
        <v>15.8</v>
      </c>
      <c r="E22" s="158">
        <f t="shared" si="1"/>
        <v>0.23759398496240602</v>
      </c>
      <c r="F22" s="157">
        <v>6</v>
      </c>
      <c r="G22" s="158">
        <f t="shared" si="2"/>
        <v>9.0225563909774431E-2</v>
      </c>
      <c r="H22" s="157">
        <v>4.7</v>
      </c>
      <c r="I22" s="158">
        <f t="shared" si="3"/>
        <v>7.067669172932331E-2</v>
      </c>
      <c r="J22" s="157">
        <v>8.1</v>
      </c>
      <c r="K22" s="158">
        <f t="shared" si="4"/>
        <v>0.12180451127819548</v>
      </c>
      <c r="L22" s="157">
        <v>6.7</v>
      </c>
      <c r="M22" s="158">
        <f t="shared" si="5"/>
        <v>0.10075187969924812</v>
      </c>
      <c r="N22" s="157">
        <v>25.3</v>
      </c>
      <c r="O22" s="156">
        <f t="shared" si="6"/>
        <v>0.38045112781954887</v>
      </c>
    </row>
    <row r="23" spans="1:15" ht="16.5" customHeight="1">
      <c r="A23" s="171" t="s">
        <v>65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</row>
    <row r="24" spans="1:15">
      <c r="A24" s="21" t="s">
        <v>73</v>
      </c>
      <c r="B24" s="51"/>
      <c r="C24" s="52"/>
      <c r="D24" s="51"/>
      <c r="E24" s="52"/>
      <c r="F24" s="51"/>
      <c r="G24" s="52"/>
      <c r="O24" s="111" t="s">
        <v>42</v>
      </c>
    </row>
  </sheetData>
  <mergeCells count="12">
    <mergeCell ref="A23:O23"/>
    <mergeCell ref="A1:L1"/>
    <mergeCell ref="L4:M5"/>
    <mergeCell ref="N4:O5"/>
    <mergeCell ref="A2:O2"/>
    <mergeCell ref="A3:F3"/>
    <mergeCell ref="A4:A6"/>
    <mergeCell ref="B4:C5"/>
    <mergeCell ref="D4:E5"/>
    <mergeCell ref="F4:G5"/>
    <mergeCell ref="H4:I5"/>
    <mergeCell ref="J4:K5"/>
  </mergeCells>
  <phoneticPr fontId="39" type="noConversion"/>
  <pageMargins left="0.78740157480314965" right="0.78740157480314965" top="0.98425196850393704" bottom="0.98425196850393704" header="0" footer="0.59055118110236227"/>
  <pageSetup paperSize="9" scale="68" pageOrder="overThenDown" orientation="landscape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view="pageBreakPreview" zoomScaleNormal="115" zoomScaleSheetLayoutView="100" workbookViewId="0">
      <selection activeCell="A2" sqref="A2:N2"/>
    </sheetView>
  </sheetViews>
  <sheetFormatPr defaultColWidth="8.88671875" defaultRowHeight="13.5"/>
  <cols>
    <col min="1" max="1" width="9.6640625" style="2" customWidth="1"/>
    <col min="2" max="2" width="7.109375" style="43" customWidth="1"/>
    <col min="3" max="3" width="8.77734375" style="37" customWidth="1"/>
    <col min="4" max="4" width="8.77734375" style="74" customWidth="1"/>
    <col min="5" max="5" width="8.77734375" style="37" customWidth="1"/>
    <col min="6" max="6" width="8.77734375" style="74" customWidth="1"/>
    <col min="7" max="7" width="8.77734375" style="37" customWidth="1"/>
    <col min="8" max="8" width="8.77734375" style="74" customWidth="1"/>
    <col min="9" max="9" width="8.77734375" style="37" customWidth="1"/>
    <col min="10" max="10" width="8.33203125" style="74" customWidth="1"/>
    <col min="11" max="11" width="8.77734375" style="37" customWidth="1"/>
    <col min="12" max="12" width="8.77734375" style="74" customWidth="1"/>
    <col min="13" max="13" width="8.77734375" style="37" customWidth="1"/>
    <col min="14" max="14" width="8.77734375" style="74" customWidth="1"/>
    <col min="15" max="15" width="5.109375" style="2" customWidth="1"/>
    <col min="16" max="16384" width="8.88671875" style="2"/>
  </cols>
  <sheetData>
    <row r="1" spans="1:16" s="101" customFormat="1" ht="11.25">
      <c r="A1" s="172" t="s">
        <v>12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6" s="12" customFormat="1" ht="30" customHeight="1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6"/>
      <c r="P2" s="6"/>
    </row>
    <row r="3" spans="1:16" s="10" customFormat="1" ht="15" customHeight="1">
      <c r="A3" s="194" t="s">
        <v>5</v>
      </c>
      <c r="B3" s="194"/>
      <c r="C3" s="194"/>
      <c r="D3" s="194"/>
      <c r="E3" s="194"/>
      <c r="F3" s="194"/>
      <c r="G3" s="39"/>
      <c r="H3" s="33"/>
      <c r="I3" s="39"/>
      <c r="J3" s="33"/>
      <c r="K3" s="39"/>
      <c r="L3" s="33"/>
      <c r="M3" s="56"/>
      <c r="N3" s="59" t="s">
        <v>4</v>
      </c>
    </row>
    <row r="4" spans="1:16" s="63" customFormat="1" ht="60.75" customHeight="1">
      <c r="A4" s="202" t="s">
        <v>67</v>
      </c>
      <c r="B4" s="204" t="s">
        <v>21</v>
      </c>
      <c r="C4" s="206" t="s">
        <v>52</v>
      </c>
      <c r="D4" s="207"/>
      <c r="E4" s="208" t="s">
        <v>18</v>
      </c>
      <c r="F4" s="209"/>
      <c r="G4" s="210" t="s">
        <v>53</v>
      </c>
      <c r="H4" s="211"/>
      <c r="I4" s="210" t="s">
        <v>55</v>
      </c>
      <c r="J4" s="211"/>
      <c r="K4" s="210" t="s">
        <v>56</v>
      </c>
      <c r="L4" s="211"/>
      <c r="M4" s="212" t="s">
        <v>54</v>
      </c>
      <c r="N4" s="213"/>
    </row>
    <row r="5" spans="1:16" s="63" customFormat="1" ht="35.25" customHeight="1" thickBot="1">
      <c r="A5" s="203"/>
      <c r="B5" s="205"/>
      <c r="C5" s="64"/>
      <c r="D5" s="58" t="s">
        <v>8</v>
      </c>
      <c r="E5" s="64"/>
      <c r="F5" s="58" t="s">
        <v>8</v>
      </c>
      <c r="G5" s="64" t="s">
        <v>10</v>
      </c>
      <c r="H5" s="58" t="s">
        <v>8</v>
      </c>
      <c r="I5" s="64"/>
      <c r="J5" s="58" t="s">
        <v>8</v>
      </c>
      <c r="K5" s="64"/>
      <c r="L5" s="58" t="s">
        <v>8</v>
      </c>
      <c r="M5" s="65"/>
      <c r="N5" s="60" t="s">
        <v>8</v>
      </c>
    </row>
    <row r="6" spans="1:16" s="1" customFormat="1" ht="17.100000000000001" hidden="1" customHeight="1" thickTop="1">
      <c r="A6" s="53" t="s">
        <v>26</v>
      </c>
      <c r="B6" s="61">
        <f>C6+E6+G6+I6+K6+M6</f>
        <v>54.4</v>
      </c>
      <c r="C6" s="54">
        <v>4.5</v>
      </c>
      <c r="D6" s="73">
        <f>C6/B6</f>
        <v>8.2720588235294115E-2</v>
      </c>
      <c r="E6" s="54">
        <v>5.6</v>
      </c>
      <c r="F6" s="73">
        <f>E6/B6</f>
        <v>0.10294117647058823</v>
      </c>
      <c r="G6" s="54">
        <v>6.7</v>
      </c>
      <c r="H6" s="73">
        <f>G6/B6</f>
        <v>0.12316176470588236</v>
      </c>
      <c r="I6" s="54">
        <v>22</v>
      </c>
      <c r="J6" s="73">
        <f>I6/B6</f>
        <v>0.40441176470588236</v>
      </c>
      <c r="K6" s="54">
        <v>7.6</v>
      </c>
      <c r="L6" s="73">
        <f>K6/B6</f>
        <v>0.13970588235294118</v>
      </c>
      <c r="M6" s="57">
        <v>8</v>
      </c>
      <c r="N6" s="132">
        <f>M6/B6</f>
        <v>0.14705882352941177</v>
      </c>
    </row>
    <row r="7" spans="1:16" s="1" customFormat="1" ht="17.100000000000001" hidden="1" customHeight="1">
      <c r="A7" s="31" t="s">
        <v>27</v>
      </c>
      <c r="B7" s="66">
        <f t="shared" ref="B7:B16" si="0">C7+E7+G7+I7+K7+M7</f>
        <v>55.9</v>
      </c>
      <c r="C7" s="54">
        <v>4.8</v>
      </c>
      <c r="D7" s="73">
        <f t="shared" ref="D7:D16" si="1">C7/B7</f>
        <v>8.5867620751341675E-2</v>
      </c>
      <c r="E7" s="54">
        <v>6.6</v>
      </c>
      <c r="F7" s="73">
        <f t="shared" ref="F7:F16" si="2">E7/B7</f>
        <v>0.11806797853309481</v>
      </c>
      <c r="G7" s="54">
        <v>6.9</v>
      </c>
      <c r="H7" s="73">
        <f t="shared" ref="H7:H16" si="3">G7/B7</f>
        <v>0.12343470483005367</v>
      </c>
      <c r="I7" s="54">
        <v>22.2</v>
      </c>
      <c r="J7" s="73">
        <f t="shared" ref="J7:J16" si="4">I7/B7</f>
        <v>0.39713774597495527</v>
      </c>
      <c r="K7" s="54">
        <v>8</v>
      </c>
      <c r="L7" s="73">
        <f t="shared" ref="L7:L16" si="5">K7/B7</f>
        <v>0.14311270125223613</v>
      </c>
      <c r="M7" s="57">
        <v>7.4</v>
      </c>
      <c r="N7" s="132">
        <f t="shared" ref="N7:N16" si="6">M7/B7</f>
        <v>0.13237924865831843</v>
      </c>
    </row>
    <row r="8" spans="1:16" s="1" customFormat="1" ht="17.100000000000001" hidden="1" customHeight="1">
      <c r="A8" s="31" t="s">
        <v>28</v>
      </c>
      <c r="B8" s="66">
        <f t="shared" si="0"/>
        <v>58.1</v>
      </c>
      <c r="C8" s="54">
        <v>6.1</v>
      </c>
      <c r="D8" s="73">
        <f t="shared" si="1"/>
        <v>0.10499139414802064</v>
      </c>
      <c r="E8" s="54">
        <v>6.8</v>
      </c>
      <c r="F8" s="73">
        <f t="shared" si="2"/>
        <v>0.11703958691910499</v>
      </c>
      <c r="G8" s="54">
        <v>8.1</v>
      </c>
      <c r="H8" s="73">
        <f t="shared" si="3"/>
        <v>0.13941480206540446</v>
      </c>
      <c r="I8" s="54">
        <v>20.399999999999999</v>
      </c>
      <c r="J8" s="73">
        <f t="shared" si="4"/>
        <v>0.35111876075731496</v>
      </c>
      <c r="K8" s="54">
        <v>9</v>
      </c>
      <c r="L8" s="73">
        <f t="shared" si="5"/>
        <v>0.1549053356282272</v>
      </c>
      <c r="M8" s="57">
        <v>7.7</v>
      </c>
      <c r="N8" s="132">
        <f t="shared" si="6"/>
        <v>0.13253012048192772</v>
      </c>
    </row>
    <row r="9" spans="1:16" s="1" customFormat="1" ht="17.100000000000001" hidden="1" customHeight="1">
      <c r="A9" s="31" t="s">
        <v>29</v>
      </c>
      <c r="B9" s="66">
        <f t="shared" si="0"/>
        <v>57.199999999999996</v>
      </c>
      <c r="C9" s="54">
        <v>7.3</v>
      </c>
      <c r="D9" s="73">
        <f t="shared" si="1"/>
        <v>0.12762237762237763</v>
      </c>
      <c r="E9" s="54">
        <v>6.6</v>
      </c>
      <c r="F9" s="73">
        <f t="shared" si="2"/>
        <v>0.11538461538461539</v>
      </c>
      <c r="G9" s="54">
        <v>8.9</v>
      </c>
      <c r="H9" s="73">
        <f t="shared" si="3"/>
        <v>0.1555944055944056</v>
      </c>
      <c r="I9" s="54">
        <v>17.8</v>
      </c>
      <c r="J9" s="73">
        <f t="shared" si="4"/>
        <v>0.3111888111888112</v>
      </c>
      <c r="K9" s="54">
        <v>10</v>
      </c>
      <c r="L9" s="73">
        <f t="shared" si="5"/>
        <v>0.17482517482517484</v>
      </c>
      <c r="M9" s="57">
        <v>6.6</v>
      </c>
      <c r="N9" s="132">
        <f t="shared" si="6"/>
        <v>0.11538461538461539</v>
      </c>
    </row>
    <row r="10" spans="1:16" s="1" customFormat="1" ht="17.100000000000001" hidden="1" customHeight="1" thickTop="1">
      <c r="A10" s="31" t="s">
        <v>30</v>
      </c>
      <c r="B10" s="66">
        <f t="shared" si="0"/>
        <v>59.599999999999994</v>
      </c>
      <c r="C10" s="54">
        <v>8.1</v>
      </c>
      <c r="D10" s="112">
        <f t="shared" si="1"/>
        <v>0.13590604026845637</v>
      </c>
      <c r="E10" s="54">
        <v>7.1</v>
      </c>
      <c r="F10" s="112">
        <f t="shared" si="2"/>
        <v>0.1191275167785235</v>
      </c>
      <c r="G10" s="54">
        <v>9</v>
      </c>
      <c r="H10" s="112">
        <f t="shared" si="3"/>
        <v>0.15100671140939598</v>
      </c>
      <c r="I10" s="54">
        <v>18.600000000000001</v>
      </c>
      <c r="J10" s="112">
        <f t="shared" si="4"/>
        <v>0.31208053691275173</v>
      </c>
      <c r="K10" s="54">
        <v>9.9</v>
      </c>
      <c r="L10" s="112">
        <f t="shared" si="5"/>
        <v>0.16610738255033558</v>
      </c>
      <c r="M10" s="57">
        <v>6.9</v>
      </c>
      <c r="N10" s="132">
        <f t="shared" si="6"/>
        <v>0.11577181208053693</v>
      </c>
    </row>
    <row r="11" spans="1:16" s="1" customFormat="1" ht="17.100000000000001" hidden="1" customHeight="1">
      <c r="A11" s="31" t="s">
        <v>31</v>
      </c>
      <c r="B11" s="66">
        <f t="shared" si="0"/>
        <v>61.699999999999996</v>
      </c>
      <c r="C11" s="54">
        <v>8</v>
      </c>
      <c r="D11" s="112">
        <f t="shared" si="1"/>
        <v>0.12965964343598055</v>
      </c>
      <c r="E11" s="54">
        <v>7.1</v>
      </c>
      <c r="F11" s="112">
        <f t="shared" si="2"/>
        <v>0.11507293354943274</v>
      </c>
      <c r="G11" s="54">
        <v>10.6</v>
      </c>
      <c r="H11" s="112">
        <f t="shared" si="3"/>
        <v>0.17179902755267423</v>
      </c>
      <c r="I11" s="54">
        <v>18.899999999999999</v>
      </c>
      <c r="J11" s="112">
        <f t="shared" si="4"/>
        <v>0.30632090761750402</v>
      </c>
      <c r="K11" s="54">
        <v>10.199999999999999</v>
      </c>
      <c r="L11" s="112">
        <f t="shared" si="5"/>
        <v>0.16531604538087522</v>
      </c>
      <c r="M11" s="57">
        <v>6.9</v>
      </c>
      <c r="N11" s="132">
        <f t="shared" si="6"/>
        <v>0.11183144246353324</v>
      </c>
    </row>
    <row r="12" spans="1:16" s="1" customFormat="1" ht="17.100000000000001" customHeight="1" thickTop="1">
      <c r="A12" s="31" t="s">
        <v>32</v>
      </c>
      <c r="B12" s="66">
        <f t="shared" si="0"/>
        <v>62.999999999999993</v>
      </c>
      <c r="C12" s="54">
        <v>8.6</v>
      </c>
      <c r="D12" s="112">
        <f t="shared" si="1"/>
        <v>0.13650793650793652</v>
      </c>
      <c r="E12" s="54">
        <v>8.1999999999999993</v>
      </c>
      <c r="F12" s="112">
        <f t="shared" si="2"/>
        <v>0.13015873015873017</v>
      </c>
      <c r="G12" s="54">
        <v>10.7</v>
      </c>
      <c r="H12" s="112">
        <f t="shared" si="3"/>
        <v>0.16984126984126985</v>
      </c>
      <c r="I12" s="54">
        <v>19.399999999999999</v>
      </c>
      <c r="J12" s="112">
        <f t="shared" si="4"/>
        <v>0.30793650793650795</v>
      </c>
      <c r="K12" s="54">
        <v>9.6</v>
      </c>
      <c r="L12" s="112">
        <f t="shared" si="5"/>
        <v>0.15238095238095239</v>
      </c>
      <c r="M12" s="57">
        <v>6.5</v>
      </c>
      <c r="N12" s="132">
        <f t="shared" si="6"/>
        <v>0.10317460317460318</v>
      </c>
    </row>
    <row r="13" spans="1:16" s="1" customFormat="1" ht="16.5" customHeight="1">
      <c r="A13" s="31" t="s">
        <v>33</v>
      </c>
      <c r="B13" s="66">
        <f t="shared" si="0"/>
        <v>64.5</v>
      </c>
      <c r="C13" s="54">
        <v>9.1</v>
      </c>
      <c r="D13" s="112">
        <f t="shared" si="1"/>
        <v>0.14108527131782944</v>
      </c>
      <c r="E13" s="54">
        <v>9</v>
      </c>
      <c r="F13" s="112">
        <f t="shared" si="2"/>
        <v>0.13953488372093023</v>
      </c>
      <c r="G13" s="54">
        <v>9.8000000000000007</v>
      </c>
      <c r="H13" s="112">
        <f t="shared" si="3"/>
        <v>0.15193798449612403</v>
      </c>
      <c r="I13" s="54">
        <v>20</v>
      </c>
      <c r="J13" s="112">
        <f t="shared" si="4"/>
        <v>0.31007751937984496</v>
      </c>
      <c r="K13" s="54">
        <v>10</v>
      </c>
      <c r="L13" s="112">
        <f t="shared" si="5"/>
        <v>0.15503875968992248</v>
      </c>
      <c r="M13" s="57">
        <v>6.6</v>
      </c>
      <c r="N13" s="132">
        <f t="shared" si="6"/>
        <v>0.10232558139534884</v>
      </c>
    </row>
    <row r="14" spans="1:16" s="1" customFormat="1" ht="17.100000000000001" customHeight="1">
      <c r="A14" s="31" t="s">
        <v>34</v>
      </c>
      <c r="B14" s="66">
        <f t="shared" si="0"/>
        <v>61.5</v>
      </c>
      <c r="C14" s="54">
        <v>7.7</v>
      </c>
      <c r="D14" s="112">
        <f t="shared" si="1"/>
        <v>0.12520325203252033</v>
      </c>
      <c r="E14" s="54">
        <v>7.5</v>
      </c>
      <c r="F14" s="112">
        <f t="shared" si="2"/>
        <v>0.12195121951219512</v>
      </c>
      <c r="G14" s="54">
        <v>10</v>
      </c>
      <c r="H14" s="112">
        <f t="shared" si="3"/>
        <v>0.16260162601626016</v>
      </c>
      <c r="I14" s="54">
        <v>19.8</v>
      </c>
      <c r="J14" s="112">
        <f t="shared" si="4"/>
        <v>0.32195121951219513</v>
      </c>
      <c r="K14" s="54">
        <v>9.1999999999999993</v>
      </c>
      <c r="L14" s="112">
        <f t="shared" si="5"/>
        <v>0.14959349593495933</v>
      </c>
      <c r="M14" s="57">
        <v>7.3</v>
      </c>
      <c r="N14" s="132">
        <f t="shared" si="6"/>
        <v>0.11869918699186992</v>
      </c>
    </row>
    <row r="15" spans="1:16" s="1" customFormat="1" ht="17.100000000000001" customHeight="1">
      <c r="A15" s="31" t="s">
        <v>35</v>
      </c>
      <c r="B15" s="66">
        <f t="shared" si="0"/>
        <v>62.900000000000006</v>
      </c>
      <c r="C15" s="54">
        <v>7.8</v>
      </c>
      <c r="D15" s="112">
        <f t="shared" si="1"/>
        <v>0.12400635930047693</v>
      </c>
      <c r="E15" s="54">
        <v>8.4</v>
      </c>
      <c r="F15" s="112">
        <f t="shared" si="2"/>
        <v>0.13354531001589826</v>
      </c>
      <c r="G15" s="54">
        <v>9.4</v>
      </c>
      <c r="H15" s="112">
        <f t="shared" si="3"/>
        <v>0.14944356120826707</v>
      </c>
      <c r="I15" s="54">
        <v>19.5</v>
      </c>
      <c r="J15" s="112">
        <f t="shared" si="4"/>
        <v>0.31001589825119236</v>
      </c>
      <c r="K15" s="54">
        <v>9.5</v>
      </c>
      <c r="L15" s="112">
        <f t="shared" si="5"/>
        <v>0.15103338632750396</v>
      </c>
      <c r="M15" s="57">
        <v>8.3000000000000007</v>
      </c>
      <c r="N15" s="132">
        <f t="shared" si="6"/>
        <v>0.13195548489666137</v>
      </c>
    </row>
    <row r="16" spans="1:16" s="1" customFormat="1" ht="17.100000000000001" customHeight="1">
      <c r="A16" s="31" t="s">
        <v>36</v>
      </c>
      <c r="B16" s="66">
        <f t="shared" si="0"/>
        <v>64.7</v>
      </c>
      <c r="C16" s="54">
        <v>8</v>
      </c>
      <c r="D16" s="112">
        <f t="shared" si="1"/>
        <v>0.12364760432766615</v>
      </c>
      <c r="E16" s="54">
        <v>9.3000000000000007</v>
      </c>
      <c r="F16" s="112">
        <f t="shared" si="2"/>
        <v>0.14374034003091191</v>
      </c>
      <c r="G16" s="54">
        <v>9.8000000000000007</v>
      </c>
      <c r="H16" s="112">
        <f t="shared" si="3"/>
        <v>0.15146831530139104</v>
      </c>
      <c r="I16" s="54">
        <v>19</v>
      </c>
      <c r="J16" s="112">
        <f t="shared" si="4"/>
        <v>0.2936630602782071</v>
      </c>
      <c r="K16" s="54">
        <v>10.199999999999999</v>
      </c>
      <c r="L16" s="112">
        <f t="shared" si="5"/>
        <v>0.15765069551777433</v>
      </c>
      <c r="M16" s="57">
        <v>8.4</v>
      </c>
      <c r="N16" s="132">
        <f t="shared" si="6"/>
        <v>0.12982998454404945</v>
      </c>
    </row>
    <row r="17" spans="1:19" s="1" customFormat="1" ht="17.100000000000001" customHeight="1">
      <c r="A17" s="31" t="s">
        <v>37</v>
      </c>
      <c r="B17" s="66">
        <f t="shared" ref="B17:B19" si="7">C17+E17+G17+I17+K17+M17</f>
        <v>66.099999999999994</v>
      </c>
      <c r="C17" s="54">
        <v>8.1</v>
      </c>
      <c r="D17" s="112">
        <f t="shared" ref="D17:D19" si="8">C17/B17</f>
        <v>0.12254160363086233</v>
      </c>
      <c r="E17" s="54">
        <v>10.199999999999999</v>
      </c>
      <c r="F17" s="112">
        <f t="shared" ref="F17:F19" si="9">E17/B17</f>
        <v>0.15431164901664146</v>
      </c>
      <c r="G17" s="54">
        <v>10.199999999999999</v>
      </c>
      <c r="H17" s="112">
        <f t="shared" ref="H17:H19" si="10">G17/B17</f>
        <v>0.15431164901664146</v>
      </c>
      <c r="I17" s="54">
        <v>17.8</v>
      </c>
      <c r="J17" s="112">
        <f t="shared" ref="J17:J19" si="11">I17/B17</f>
        <v>0.2692889561270802</v>
      </c>
      <c r="K17" s="54">
        <v>9.6999999999999993</v>
      </c>
      <c r="L17" s="112">
        <f t="shared" ref="L17:L19" si="12">K17/B17</f>
        <v>0.14674735249621784</v>
      </c>
      <c r="M17" s="57">
        <v>10.1</v>
      </c>
      <c r="N17" s="132">
        <f t="shared" ref="N17:N19" si="13">M17/B17</f>
        <v>0.15279878971255673</v>
      </c>
    </row>
    <row r="18" spans="1:19" s="1" customFormat="1" ht="17.100000000000001" customHeight="1">
      <c r="A18" s="31" t="s">
        <v>38</v>
      </c>
      <c r="B18" s="66">
        <f t="shared" si="7"/>
        <v>64.599999999999994</v>
      </c>
      <c r="C18" s="54">
        <v>8.1</v>
      </c>
      <c r="D18" s="112">
        <f t="shared" si="8"/>
        <v>0.12538699690402477</v>
      </c>
      <c r="E18" s="54">
        <v>9.9</v>
      </c>
      <c r="F18" s="112">
        <f t="shared" si="9"/>
        <v>0.15325077399380807</v>
      </c>
      <c r="G18" s="54">
        <v>10.199999999999999</v>
      </c>
      <c r="H18" s="112">
        <f t="shared" si="10"/>
        <v>0.15789473684210525</v>
      </c>
      <c r="I18" s="54">
        <v>18.2</v>
      </c>
      <c r="J18" s="112">
        <f t="shared" si="11"/>
        <v>0.28173374613003099</v>
      </c>
      <c r="K18" s="54">
        <v>9</v>
      </c>
      <c r="L18" s="112">
        <f t="shared" si="12"/>
        <v>0.13931888544891641</v>
      </c>
      <c r="M18" s="57">
        <v>9.1999999999999993</v>
      </c>
      <c r="N18" s="132">
        <f t="shared" si="13"/>
        <v>0.14241486068111456</v>
      </c>
    </row>
    <row r="19" spans="1:19" s="1" customFormat="1" ht="17.100000000000001" customHeight="1">
      <c r="A19" s="128" t="s">
        <v>41</v>
      </c>
      <c r="B19" s="66">
        <f t="shared" si="7"/>
        <v>63.7</v>
      </c>
      <c r="C19" s="139">
        <v>9.4</v>
      </c>
      <c r="D19" s="112">
        <f t="shared" si="8"/>
        <v>0.14756671899529042</v>
      </c>
      <c r="E19" s="139">
        <v>11.5</v>
      </c>
      <c r="F19" s="112">
        <f t="shared" si="9"/>
        <v>0.18053375196232338</v>
      </c>
      <c r="G19" s="139">
        <v>9.8000000000000007</v>
      </c>
      <c r="H19" s="112">
        <f t="shared" si="10"/>
        <v>0.15384615384615385</v>
      </c>
      <c r="I19" s="139">
        <v>15.9</v>
      </c>
      <c r="J19" s="112">
        <f t="shared" si="11"/>
        <v>0.24960753532182103</v>
      </c>
      <c r="K19" s="139">
        <v>8.9</v>
      </c>
      <c r="L19" s="112">
        <f t="shared" si="12"/>
        <v>0.13971742543171115</v>
      </c>
      <c r="M19" s="139">
        <v>8.1999999999999993</v>
      </c>
      <c r="N19" s="132">
        <f t="shared" si="13"/>
        <v>0.12872841444270014</v>
      </c>
    </row>
    <row r="20" spans="1:19" s="138" customFormat="1" ht="17.100000000000001" customHeight="1">
      <c r="A20" s="159" t="s">
        <v>68</v>
      </c>
      <c r="B20" s="160">
        <f t="shared" ref="B20:B21" si="14">C20+E20+G20+I20+K20+M20</f>
        <v>64.5</v>
      </c>
      <c r="C20" s="161">
        <v>10.3</v>
      </c>
      <c r="D20" s="162">
        <f t="shared" ref="D20:D21" si="15">C20/B20</f>
        <v>0.15968992248062017</v>
      </c>
      <c r="E20" s="161">
        <v>10.3</v>
      </c>
      <c r="F20" s="162">
        <f t="shared" ref="F20:F21" si="16">E20/B20</f>
        <v>0.15968992248062017</v>
      </c>
      <c r="G20" s="161">
        <v>11.7</v>
      </c>
      <c r="H20" s="162">
        <f t="shared" ref="H20:H21" si="17">G20/B20</f>
        <v>0.18139534883720929</v>
      </c>
      <c r="I20" s="161">
        <v>14.6</v>
      </c>
      <c r="J20" s="162">
        <f t="shared" ref="J20:J21" si="18">I20/B20</f>
        <v>0.22635658914728682</v>
      </c>
      <c r="K20" s="161">
        <v>9.3000000000000007</v>
      </c>
      <c r="L20" s="162">
        <f t="shared" ref="L20:L21" si="19">K20/B20</f>
        <v>0.14418604651162792</v>
      </c>
      <c r="M20" s="163">
        <v>8.3000000000000007</v>
      </c>
      <c r="N20" s="164">
        <f t="shared" ref="N20:N21" si="20">M20/B20</f>
        <v>0.12868217054263567</v>
      </c>
    </row>
    <row r="21" spans="1:19" s="98" customFormat="1" ht="17.100000000000001" customHeight="1">
      <c r="A21" s="165" t="s">
        <v>69</v>
      </c>
      <c r="B21" s="166">
        <f t="shared" si="14"/>
        <v>66.5</v>
      </c>
      <c r="C21" s="167">
        <v>12.1</v>
      </c>
      <c r="D21" s="168">
        <f t="shared" si="15"/>
        <v>0.18195488721804512</v>
      </c>
      <c r="E21" s="167">
        <v>11</v>
      </c>
      <c r="F21" s="168">
        <f t="shared" si="16"/>
        <v>0.16541353383458646</v>
      </c>
      <c r="G21" s="167">
        <v>10.7</v>
      </c>
      <c r="H21" s="168">
        <f t="shared" si="17"/>
        <v>0.16090225563909774</v>
      </c>
      <c r="I21" s="167">
        <v>14.8</v>
      </c>
      <c r="J21" s="168">
        <f t="shared" si="18"/>
        <v>0.22255639097744362</v>
      </c>
      <c r="K21" s="167">
        <v>9.1</v>
      </c>
      <c r="L21" s="168">
        <f t="shared" si="19"/>
        <v>0.13684210526315788</v>
      </c>
      <c r="M21" s="167">
        <v>8.8000000000000007</v>
      </c>
      <c r="N21" s="169">
        <f t="shared" si="20"/>
        <v>0.13233082706766919</v>
      </c>
      <c r="O21" s="140"/>
    </row>
    <row r="22" spans="1:19" s="67" customFormat="1" ht="28.5" customHeight="1">
      <c r="A22" s="171" t="s">
        <v>61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5"/>
      <c r="P22" s="50"/>
      <c r="Q22" s="50"/>
      <c r="R22" s="50"/>
      <c r="S22" s="50"/>
    </row>
    <row r="23" spans="1:19" s="10" customFormat="1" ht="15" customHeight="1">
      <c r="A23" s="14" t="s">
        <v>74</v>
      </c>
      <c r="B23" s="69"/>
      <c r="C23" s="70"/>
      <c r="D23" s="71"/>
      <c r="E23" s="70"/>
      <c r="F23" s="71"/>
      <c r="G23" s="70"/>
      <c r="H23" s="71"/>
      <c r="I23" s="70"/>
      <c r="J23" s="71"/>
      <c r="K23" s="70"/>
      <c r="L23" s="71"/>
      <c r="M23" s="70"/>
      <c r="N23" s="72" t="s">
        <v>3</v>
      </c>
      <c r="O23" s="9"/>
    </row>
    <row r="24" spans="1:19">
      <c r="O24" s="3"/>
    </row>
    <row r="25" spans="1:19" ht="9" customHeight="1">
      <c r="O25" s="3"/>
    </row>
    <row r="26" spans="1:19" ht="3.6" customHeight="1">
      <c r="A26" s="3"/>
      <c r="B26" s="62"/>
      <c r="C26" s="55"/>
      <c r="D26" s="75"/>
      <c r="E26" s="55"/>
      <c r="F26" s="75"/>
      <c r="G26" s="55"/>
      <c r="H26" s="75"/>
      <c r="I26" s="55"/>
      <c r="J26" s="75"/>
      <c r="K26" s="55"/>
      <c r="L26" s="75"/>
      <c r="M26" s="55"/>
      <c r="O26" s="3"/>
    </row>
    <row r="27" spans="1:19">
      <c r="A27" s="3"/>
      <c r="B27" s="62"/>
      <c r="C27" s="55"/>
      <c r="D27" s="75"/>
      <c r="E27" s="55"/>
      <c r="F27" s="75"/>
      <c r="G27" s="55"/>
      <c r="H27" s="75"/>
      <c r="I27" s="55"/>
      <c r="J27" s="75"/>
      <c r="K27" s="55"/>
      <c r="L27" s="75"/>
      <c r="M27" s="55"/>
      <c r="N27" s="75"/>
      <c r="O27" s="3"/>
    </row>
    <row r="28" spans="1:19" s="5" customFormat="1" ht="30" customHeight="1">
      <c r="A28" s="3"/>
      <c r="B28" s="62"/>
      <c r="C28" s="55"/>
      <c r="D28" s="75"/>
      <c r="E28" s="55"/>
      <c r="F28" s="75"/>
      <c r="G28" s="55"/>
      <c r="H28" s="75"/>
      <c r="I28" s="55"/>
      <c r="J28" s="75"/>
      <c r="K28" s="55"/>
      <c r="L28" s="75"/>
      <c r="M28" s="55"/>
      <c r="N28" s="75"/>
      <c r="O28" s="6"/>
    </row>
    <row r="29" spans="1:19" s="10" customFormat="1" ht="15" customHeight="1">
      <c r="A29" s="3"/>
      <c r="B29" s="62"/>
      <c r="C29" s="55"/>
      <c r="D29" s="75"/>
      <c r="E29" s="55"/>
      <c r="F29" s="75"/>
      <c r="G29" s="55"/>
      <c r="H29" s="75"/>
      <c r="I29" s="55"/>
      <c r="J29" s="75"/>
      <c r="K29" s="55"/>
      <c r="L29" s="75"/>
      <c r="M29" s="55"/>
      <c r="N29" s="75"/>
      <c r="O29" s="11"/>
    </row>
    <row r="30" spans="1:19" ht="11.1" customHeight="1">
      <c r="O30" s="3"/>
    </row>
    <row r="31" spans="1:19" ht="11.1" customHeight="1">
      <c r="O31" s="3"/>
    </row>
    <row r="32" spans="1:19" ht="11.1" customHeight="1">
      <c r="O32" s="3"/>
    </row>
    <row r="33" spans="1:15" ht="13.5" customHeight="1">
      <c r="O33" s="3"/>
    </row>
    <row r="34" spans="1:15" ht="30.75" customHeight="1">
      <c r="O34" s="3"/>
    </row>
    <row r="35" spans="1:15" ht="13.5" customHeight="1">
      <c r="O35" s="3"/>
    </row>
    <row r="36" spans="1:15">
      <c r="O36" s="3"/>
    </row>
    <row r="37" spans="1:15" ht="24.95" customHeight="1">
      <c r="O37" s="3"/>
    </row>
    <row r="38" spans="1:15" ht="24.95" customHeight="1">
      <c r="O38" s="3"/>
    </row>
    <row r="39" spans="1:15" ht="13.5" customHeight="1">
      <c r="O39" s="3"/>
    </row>
    <row r="40" spans="1:15" s="10" customFormat="1" ht="15" customHeight="1">
      <c r="A40" s="2"/>
      <c r="B40" s="43"/>
      <c r="C40" s="37"/>
      <c r="D40" s="74"/>
      <c r="E40" s="37"/>
      <c r="F40" s="74"/>
      <c r="G40" s="37"/>
      <c r="H40" s="74"/>
      <c r="I40" s="37"/>
      <c r="J40" s="74"/>
      <c r="K40" s="37"/>
      <c r="L40" s="74"/>
      <c r="M40" s="37"/>
      <c r="N40" s="74"/>
      <c r="O40" s="9"/>
    </row>
  </sheetData>
  <mergeCells count="12">
    <mergeCell ref="A1:L1"/>
    <mergeCell ref="A22:N22"/>
    <mergeCell ref="A2:N2"/>
    <mergeCell ref="A4:A5"/>
    <mergeCell ref="B4:B5"/>
    <mergeCell ref="C4:D4"/>
    <mergeCell ref="E4:F4"/>
    <mergeCell ref="G4:H4"/>
    <mergeCell ref="I4:J4"/>
    <mergeCell ref="K4:L4"/>
    <mergeCell ref="M4:N4"/>
    <mergeCell ref="A3:F3"/>
  </mergeCells>
  <phoneticPr fontId="39" type="noConversion"/>
  <pageMargins left="0.78740157480314965" right="0.78740157480314965" top="0.98425196850393704" bottom="0.98425196850393704" header="0" footer="0.59055118110236227"/>
  <pageSetup paperSize="9" scale="64" pageOrder="overThenDown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Ⅳ-1 경제활동인구총괄</vt:lpstr>
      <vt:lpstr>Ⅳ-2 연령별 취업자</vt:lpstr>
      <vt:lpstr>Ⅳ-3 산업별 취업자</vt:lpstr>
      <vt:lpstr>Ⅳ-4 직업별 취업자</vt:lpstr>
      <vt:lpstr>'Ⅳ-1 경제활동인구총괄'!Print_Area</vt:lpstr>
      <vt:lpstr>'Ⅳ-2 연령별 취업자'!Print_Area</vt:lpstr>
      <vt:lpstr>'Ⅳ-3 산업별 취업자'!Print_Area</vt:lpstr>
      <vt:lpstr>'Ⅳ-4 직업별 취업자'!Print_Area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2024-06-17T10:41:41Z</cp:lastPrinted>
  <dcterms:created xsi:type="dcterms:W3CDTF">2010-02-10T01:52:34Z</dcterms:created>
  <dcterms:modified xsi:type="dcterms:W3CDTF">2025-06-25T05:38:18Z</dcterms:modified>
</cp:coreProperties>
</file>